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Projects\510\30\03\ProjectData\Utility Coordination\200218 Utility Kickoff Meeting\"/>
    </mc:Choice>
  </mc:AlternateContent>
  <xr:revisionPtr revIDLastSave="0" documentId="13_ncr:1_{BEEBE4E6-7376-4050-B67D-9F2DE188F4C9}" xr6:coauthVersionLast="41" xr6:coauthVersionMax="44" xr10:uidLastSave="{00000000-0000-0000-0000-000000000000}"/>
  <bookViews>
    <workbookView xWindow="-108" yWindow="-108" windowWidth="30936" windowHeight="17040" tabRatio="584" xr2:uid="{D3F545D6-D73A-408C-89D6-1B2F92992441}"/>
  </bookViews>
  <sheets>
    <sheet name="UtilityMatrix" sheetId="7" r:id="rId1"/>
    <sheet name="Utility Contacts" sheetId="12" r:id="rId2"/>
    <sheet name="Raw Data Points" sheetId="9" state="hidden" r:id="rId3"/>
    <sheet name="Raw Data Linear" sheetId="10" state="hidden" r:id="rId4"/>
    <sheet name="UtilityMatrixSeperated" sheetId="20" state="hidden" r:id="rId5"/>
  </sheets>
  <definedNames>
    <definedName name="_xlnm.Database" localSheetId="1">#REF!</definedName>
    <definedName name="_xlnm.Database" localSheetId="4">#REF!</definedName>
    <definedName name="_xlnm.Database">#REF!</definedName>
    <definedName name="fhcgd" localSheetId="1">#REF!</definedName>
    <definedName name="fhcgd" localSheetId="4">#REF!</definedName>
    <definedName name="fhcgd">#REF!</definedName>
    <definedName name="_xlnm.Print_Area" localSheetId="1">'Utility Contacts'!$A$1:$E$19</definedName>
    <definedName name="_xlnm.Print_Area" localSheetId="0">UtilityMatrix!$A$2:$T$286</definedName>
    <definedName name="_xlnm.Print_Area" localSheetId="4">UtilityMatrixSeperated!$A$2:$T$289</definedName>
    <definedName name="_xlnm.Print_Titles" localSheetId="0">UtilityMatrix!$2:$5</definedName>
    <definedName name="_xlnm.Print_Titles" localSheetId="4">UtilityMatrixSeperated!$2:$5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4" i="7" l="1"/>
  <c r="D244" i="7"/>
  <c r="E244" i="7"/>
  <c r="F244" i="7"/>
  <c r="H244" i="7"/>
  <c r="J244" i="7"/>
  <c r="N244" i="7"/>
  <c r="O244" i="7"/>
  <c r="P244" i="7"/>
  <c r="Q244" i="7"/>
  <c r="R244" i="7"/>
  <c r="S244" i="7"/>
  <c r="T244" i="7"/>
  <c r="C134" i="7"/>
  <c r="D134" i="7"/>
  <c r="E134" i="7"/>
  <c r="F134" i="7"/>
  <c r="H134" i="7"/>
  <c r="J134" i="7"/>
  <c r="N134" i="7"/>
  <c r="O134" i="7"/>
  <c r="P134" i="7"/>
  <c r="Q134" i="7"/>
  <c r="R134" i="7"/>
  <c r="S134" i="7"/>
  <c r="T134" i="7"/>
  <c r="K134" i="7" l="1"/>
  <c r="K244" i="7"/>
  <c r="AI65" i="10"/>
  <c r="AI66" i="10"/>
  <c r="AH66" i="10"/>
  <c r="F76" i="7" l="1"/>
  <c r="D76" i="7"/>
  <c r="C76" i="7"/>
  <c r="T290" i="20" l="1"/>
  <c r="S290" i="20"/>
  <c r="R290" i="20"/>
  <c r="Q290" i="20"/>
  <c r="P290" i="20"/>
  <c r="O290" i="20"/>
  <c r="N290" i="20"/>
  <c r="K290" i="20" s="1"/>
  <c r="F290" i="20"/>
  <c r="E290" i="20"/>
  <c r="D290" i="20"/>
  <c r="C290" i="20"/>
  <c r="T289" i="20"/>
  <c r="S289" i="20"/>
  <c r="R289" i="20"/>
  <c r="Q289" i="20"/>
  <c r="P289" i="20"/>
  <c r="O289" i="20"/>
  <c r="N289" i="20"/>
  <c r="K289" i="20" s="1"/>
  <c r="F289" i="20"/>
  <c r="E289" i="20"/>
  <c r="D289" i="20"/>
  <c r="C289" i="20"/>
  <c r="A289" i="20" s="1"/>
  <c r="T288" i="20"/>
  <c r="S288" i="20"/>
  <c r="R288" i="20"/>
  <c r="Q288" i="20"/>
  <c r="P288" i="20"/>
  <c r="O288" i="20"/>
  <c r="N288" i="20"/>
  <c r="K288" i="20" s="1"/>
  <c r="F288" i="20"/>
  <c r="E288" i="20"/>
  <c r="D288" i="20"/>
  <c r="C288" i="20"/>
  <c r="A288" i="20" s="1"/>
  <c r="T287" i="20"/>
  <c r="S287" i="20"/>
  <c r="R287" i="20"/>
  <c r="Q287" i="20"/>
  <c r="P287" i="20"/>
  <c r="O287" i="20"/>
  <c r="N287" i="20"/>
  <c r="K287" i="20" s="1"/>
  <c r="F287" i="20"/>
  <c r="E287" i="20"/>
  <c r="D287" i="20"/>
  <c r="C287" i="20"/>
  <c r="A287" i="20" s="1"/>
  <c r="T286" i="20"/>
  <c r="S286" i="20"/>
  <c r="R286" i="20"/>
  <c r="Q286" i="20"/>
  <c r="P286" i="20"/>
  <c r="O286" i="20"/>
  <c r="N286" i="20"/>
  <c r="K286" i="20" s="1"/>
  <c r="F286" i="20"/>
  <c r="E286" i="20"/>
  <c r="D286" i="20"/>
  <c r="C286" i="20"/>
  <c r="A286" i="20" s="1"/>
  <c r="T285" i="20"/>
  <c r="S285" i="20"/>
  <c r="R285" i="20"/>
  <c r="Q285" i="20"/>
  <c r="P285" i="20"/>
  <c r="O285" i="20"/>
  <c r="N285" i="20"/>
  <c r="K285" i="20" s="1"/>
  <c r="F285" i="20"/>
  <c r="E285" i="20"/>
  <c r="D285" i="20"/>
  <c r="C285" i="20"/>
  <c r="A285" i="20" s="1"/>
  <c r="T284" i="20"/>
  <c r="S284" i="20"/>
  <c r="R284" i="20"/>
  <c r="Q284" i="20"/>
  <c r="P284" i="20"/>
  <c r="O284" i="20"/>
  <c r="N284" i="20"/>
  <c r="K284" i="20" s="1"/>
  <c r="F284" i="20"/>
  <c r="E284" i="20"/>
  <c r="D284" i="20"/>
  <c r="C284" i="20"/>
  <c r="A284" i="20" s="1"/>
  <c r="T283" i="20"/>
  <c r="S283" i="20"/>
  <c r="R283" i="20"/>
  <c r="Q283" i="20"/>
  <c r="P283" i="20"/>
  <c r="O283" i="20"/>
  <c r="N283" i="20"/>
  <c r="K283" i="20" s="1"/>
  <c r="F283" i="20"/>
  <c r="E283" i="20"/>
  <c r="D283" i="20"/>
  <c r="C283" i="20"/>
  <c r="A283" i="20" s="1"/>
  <c r="T282" i="20"/>
  <c r="S282" i="20"/>
  <c r="R282" i="20"/>
  <c r="Q282" i="20"/>
  <c r="P282" i="20"/>
  <c r="O282" i="20"/>
  <c r="N282" i="20"/>
  <c r="K282" i="20" s="1"/>
  <c r="F282" i="20"/>
  <c r="E282" i="20"/>
  <c r="D282" i="20"/>
  <c r="C282" i="20"/>
  <c r="A282" i="20" s="1"/>
  <c r="T281" i="20"/>
  <c r="S281" i="20"/>
  <c r="R281" i="20"/>
  <c r="Q281" i="20"/>
  <c r="P281" i="20"/>
  <c r="O281" i="20"/>
  <c r="N281" i="20"/>
  <c r="K281" i="20" s="1"/>
  <c r="F281" i="20"/>
  <c r="E281" i="20"/>
  <c r="D281" i="20"/>
  <c r="C281" i="20"/>
  <c r="A281" i="20" s="1"/>
  <c r="T280" i="20"/>
  <c r="S280" i="20"/>
  <c r="R280" i="20"/>
  <c r="Q280" i="20"/>
  <c r="P280" i="20"/>
  <c r="O280" i="20"/>
  <c r="N280" i="20"/>
  <c r="K280" i="20" s="1"/>
  <c r="F280" i="20"/>
  <c r="E280" i="20"/>
  <c r="D280" i="20"/>
  <c r="C280" i="20"/>
  <c r="A280" i="20" s="1"/>
  <c r="T279" i="20"/>
  <c r="S279" i="20"/>
  <c r="R279" i="20"/>
  <c r="Q279" i="20"/>
  <c r="P279" i="20"/>
  <c r="O279" i="20"/>
  <c r="N279" i="20"/>
  <c r="K279" i="20" s="1"/>
  <c r="F279" i="20"/>
  <c r="E279" i="20"/>
  <c r="D279" i="20"/>
  <c r="C279" i="20"/>
  <c r="A279" i="20" s="1"/>
  <c r="T278" i="20"/>
  <c r="S278" i="20"/>
  <c r="R278" i="20"/>
  <c r="Q278" i="20"/>
  <c r="P278" i="20"/>
  <c r="O278" i="20"/>
  <c r="N278" i="20"/>
  <c r="K278" i="20" s="1"/>
  <c r="F278" i="20"/>
  <c r="E278" i="20"/>
  <c r="D278" i="20"/>
  <c r="C278" i="20"/>
  <c r="A278" i="20" s="1"/>
  <c r="T277" i="20"/>
  <c r="S277" i="20"/>
  <c r="R277" i="20"/>
  <c r="Q277" i="20"/>
  <c r="P277" i="20"/>
  <c r="O277" i="20"/>
  <c r="N277" i="20"/>
  <c r="K277" i="20" s="1"/>
  <c r="F277" i="20"/>
  <c r="E277" i="20"/>
  <c r="D277" i="20"/>
  <c r="C277" i="20"/>
  <c r="A277" i="20" s="1"/>
  <c r="T276" i="20"/>
  <c r="S276" i="20"/>
  <c r="R276" i="20"/>
  <c r="Q276" i="20"/>
  <c r="P276" i="20"/>
  <c r="O276" i="20"/>
  <c r="N276" i="20"/>
  <c r="K276" i="20" s="1"/>
  <c r="F276" i="20"/>
  <c r="E276" i="20"/>
  <c r="D276" i="20"/>
  <c r="C276" i="20"/>
  <c r="A276" i="20" s="1"/>
  <c r="T275" i="20"/>
  <c r="S275" i="20"/>
  <c r="R275" i="20"/>
  <c r="Q275" i="20"/>
  <c r="P275" i="20"/>
  <c r="O275" i="20"/>
  <c r="N275" i="20"/>
  <c r="K275" i="20" s="1"/>
  <c r="F275" i="20"/>
  <c r="E275" i="20"/>
  <c r="D275" i="20"/>
  <c r="C275" i="20"/>
  <c r="A275" i="20" s="1"/>
  <c r="T274" i="20"/>
  <c r="S274" i="20"/>
  <c r="R274" i="20"/>
  <c r="Q274" i="20"/>
  <c r="P274" i="20"/>
  <c r="O274" i="20"/>
  <c r="N274" i="20"/>
  <c r="K274" i="20" s="1"/>
  <c r="F274" i="20"/>
  <c r="E274" i="20"/>
  <c r="D274" i="20"/>
  <c r="C274" i="20"/>
  <c r="A274" i="20" s="1"/>
  <c r="T273" i="20"/>
  <c r="S273" i="20"/>
  <c r="R273" i="20"/>
  <c r="Q273" i="20"/>
  <c r="P273" i="20"/>
  <c r="O273" i="20"/>
  <c r="N273" i="20"/>
  <c r="K273" i="20" s="1"/>
  <c r="F273" i="20"/>
  <c r="E273" i="20"/>
  <c r="D273" i="20"/>
  <c r="C273" i="20"/>
  <c r="A273" i="20" s="1"/>
  <c r="T272" i="20"/>
  <c r="S272" i="20"/>
  <c r="R272" i="20"/>
  <c r="Q272" i="20"/>
  <c r="P272" i="20"/>
  <c r="O272" i="20"/>
  <c r="N272" i="20"/>
  <c r="K272" i="20" s="1"/>
  <c r="F272" i="20"/>
  <c r="E272" i="20"/>
  <c r="D272" i="20"/>
  <c r="C272" i="20"/>
  <c r="A272" i="20" s="1"/>
  <c r="T271" i="20"/>
  <c r="S271" i="20"/>
  <c r="R271" i="20"/>
  <c r="Q271" i="20"/>
  <c r="P271" i="20"/>
  <c r="O271" i="20"/>
  <c r="N271" i="20"/>
  <c r="K271" i="20" s="1"/>
  <c r="F271" i="20"/>
  <c r="E271" i="20"/>
  <c r="D271" i="20"/>
  <c r="C271" i="20"/>
  <c r="A271" i="20" s="1"/>
  <c r="T270" i="20"/>
  <c r="S270" i="20"/>
  <c r="R270" i="20"/>
  <c r="Q270" i="20"/>
  <c r="P270" i="20"/>
  <c r="O270" i="20"/>
  <c r="N270" i="20"/>
  <c r="K270" i="20" s="1"/>
  <c r="F270" i="20"/>
  <c r="E270" i="20"/>
  <c r="D270" i="20"/>
  <c r="C270" i="20"/>
  <c r="A270" i="20" s="1"/>
  <c r="T269" i="20"/>
  <c r="S269" i="20"/>
  <c r="R269" i="20"/>
  <c r="Q269" i="20"/>
  <c r="P269" i="20"/>
  <c r="O269" i="20"/>
  <c r="N269" i="20"/>
  <c r="K269" i="20" s="1"/>
  <c r="F269" i="20"/>
  <c r="E269" i="20"/>
  <c r="D269" i="20"/>
  <c r="C269" i="20"/>
  <c r="A269" i="20" s="1"/>
  <c r="T268" i="20"/>
  <c r="S268" i="20"/>
  <c r="R268" i="20"/>
  <c r="Q268" i="20"/>
  <c r="P268" i="20"/>
  <c r="O268" i="20"/>
  <c r="N268" i="20"/>
  <c r="K268" i="20" s="1"/>
  <c r="F268" i="20"/>
  <c r="E268" i="20"/>
  <c r="D268" i="20"/>
  <c r="C268" i="20"/>
  <c r="A268" i="20" s="1"/>
  <c r="T267" i="20"/>
  <c r="S267" i="20"/>
  <c r="R267" i="20"/>
  <c r="Q267" i="20"/>
  <c r="P267" i="20"/>
  <c r="O267" i="20"/>
  <c r="N267" i="20"/>
  <c r="K267" i="20" s="1"/>
  <c r="F267" i="20"/>
  <c r="E267" i="20"/>
  <c r="D267" i="20"/>
  <c r="C267" i="20"/>
  <c r="A267" i="20" s="1"/>
  <c r="T266" i="20"/>
  <c r="S266" i="20"/>
  <c r="R266" i="20"/>
  <c r="Q266" i="20"/>
  <c r="P266" i="20"/>
  <c r="O266" i="20"/>
  <c r="N266" i="20"/>
  <c r="K266" i="20" s="1"/>
  <c r="F266" i="20"/>
  <c r="E266" i="20"/>
  <c r="D266" i="20"/>
  <c r="C266" i="20"/>
  <c r="A266" i="20" s="1"/>
  <c r="T265" i="20"/>
  <c r="S265" i="20"/>
  <c r="R265" i="20"/>
  <c r="Q265" i="20"/>
  <c r="P265" i="20"/>
  <c r="O265" i="20"/>
  <c r="N265" i="20"/>
  <c r="K265" i="20" s="1"/>
  <c r="F265" i="20"/>
  <c r="E265" i="20"/>
  <c r="D265" i="20"/>
  <c r="C265" i="20"/>
  <c r="A265" i="20" s="1"/>
  <c r="T264" i="20"/>
  <c r="S264" i="20"/>
  <c r="R264" i="20"/>
  <c r="Q264" i="20"/>
  <c r="P264" i="20"/>
  <c r="O264" i="20"/>
  <c r="N264" i="20"/>
  <c r="K264" i="20" s="1"/>
  <c r="F264" i="20"/>
  <c r="E264" i="20"/>
  <c r="D264" i="20"/>
  <c r="C264" i="20"/>
  <c r="A264" i="20" s="1"/>
  <c r="T263" i="20"/>
  <c r="S263" i="20"/>
  <c r="R263" i="20"/>
  <c r="Q263" i="20"/>
  <c r="P263" i="20"/>
  <c r="O263" i="20"/>
  <c r="N263" i="20"/>
  <c r="K263" i="20" s="1"/>
  <c r="F263" i="20"/>
  <c r="E263" i="20"/>
  <c r="D263" i="20"/>
  <c r="C263" i="20"/>
  <c r="A263" i="20" s="1"/>
  <c r="T262" i="20"/>
  <c r="S262" i="20"/>
  <c r="R262" i="20"/>
  <c r="Q262" i="20"/>
  <c r="P262" i="20"/>
  <c r="O262" i="20"/>
  <c r="N262" i="20"/>
  <c r="K262" i="20" s="1"/>
  <c r="F262" i="20"/>
  <c r="E262" i="20"/>
  <c r="D262" i="20"/>
  <c r="C262" i="20"/>
  <c r="A262" i="20" s="1"/>
  <c r="T261" i="20"/>
  <c r="S261" i="20"/>
  <c r="R261" i="20"/>
  <c r="Q261" i="20"/>
  <c r="P261" i="20"/>
  <c r="O261" i="20"/>
  <c r="N261" i="20"/>
  <c r="K261" i="20" s="1"/>
  <c r="F261" i="20"/>
  <c r="E261" i="20"/>
  <c r="D261" i="20"/>
  <c r="C261" i="20"/>
  <c r="A261" i="20" s="1"/>
  <c r="T260" i="20"/>
  <c r="S260" i="20"/>
  <c r="R260" i="20"/>
  <c r="Q260" i="20"/>
  <c r="P260" i="20"/>
  <c r="O260" i="20"/>
  <c r="N260" i="20"/>
  <c r="K260" i="20" s="1"/>
  <c r="F260" i="20"/>
  <c r="E260" i="20"/>
  <c r="D260" i="20"/>
  <c r="C260" i="20"/>
  <c r="A260" i="20" s="1"/>
  <c r="T259" i="20"/>
  <c r="S259" i="20"/>
  <c r="R259" i="20"/>
  <c r="Q259" i="20"/>
  <c r="P259" i="20"/>
  <c r="O259" i="20"/>
  <c r="N259" i="20"/>
  <c r="K259" i="20" s="1"/>
  <c r="F259" i="20"/>
  <c r="E259" i="20"/>
  <c r="D259" i="20"/>
  <c r="C259" i="20"/>
  <c r="A259" i="20" s="1"/>
  <c r="T258" i="20"/>
  <c r="S258" i="20"/>
  <c r="R258" i="20"/>
  <c r="Q258" i="20"/>
  <c r="P258" i="20"/>
  <c r="O258" i="20"/>
  <c r="N258" i="20"/>
  <c r="K258" i="20" s="1"/>
  <c r="F258" i="20"/>
  <c r="E258" i="20"/>
  <c r="D258" i="20"/>
  <c r="C258" i="20"/>
  <c r="A258" i="20" s="1"/>
  <c r="T257" i="20"/>
  <c r="S257" i="20"/>
  <c r="R257" i="20"/>
  <c r="Q257" i="20"/>
  <c r="P257" i="20"/>
  <c r="O257" i="20"/>
  <c r="N257" i="20"/>
  <c r="K257" i="20" s="1"/>
  <c r="F257" i="20"/>
  <c r="E257" i="20"/>
  <c r="D257" i="20"/>
  <c r="C257" i="20"/>
  <c r="A257" i="20" s="1"/>
  <c r="T256" i="20"/>
  <c r="S256" i="20"/>
  <c r="R256" i="20"/>
  <c r="Q256" i="20"/>
  <c r="P256" i="20"/>
  <c r="O256" i="20"/>
  <c r="N256" i="20"/>
  <c r="K256" i="20" s="1"/>
  <c r="F256" i="20"/>
  <c r="E256" i="20"/>
  <c r="D256" i="20"/>
  <c r="C256" i="20"/>
  <c r="A256" i="20" s="1"/>
  <c r="T255" i="20"/>
  <c r="S255" i="20"/>
  <c r="R255" i="20"/>
  <c r="Q255" i="20"/>
  <c r="P255" i="20"/>
  <c r="O255" i="20"/>
  <c r="N255" i="20"/>
  <c r="K255" i="20" s="1"/>
  <c r="F255" i="20"/>
  <c r="E255" i="20"/>
  <c r="D255" i="20"/>
  <c r="C255" i="20"/>
  <c r="A255" i="20" s="1"/>
  <c r="T254" i="20"/>
  <c r="S254" i="20"/>
  <c r="R254" i="20"/>
  <c r="Q254" i="20"/>
  <c r="P254" i="20"/>
  <c r="O254" i="20"/>
  <c r="N254" i="20"/>
  <c r="K254" i="20" s="1"/>
  <c r="F254" i="20"/>
  <c r="E254" i="20"/>
  <c r="D254" i="20"/>
  <c r="C254" i="20"/>
  <c r="A254" i="20" s="1"/>
  <c r="T253" i="20"/>
  <c r="S253" i="20"/>
  <c r="R253" i="20"/>
  <c r="Q253" i="20"/>
  <c r="P253" i="20"/>
  <c r="O253" i="20"/>
  <c r="N253" i="20"/>
  <c r="K253" i="20" s="1"/>
  <c r="F253" i="20"/>
  <c r="E253" i="20"/>
  <c r="D253" i="20"/>
  <c r="C253" i="20"/>
  <c r="A253" i="20" s="1"/>
  <c r="T252" i="20"/>
  <c r="S252" i="20"/>
  <c r="R252" i="20"/>
  <c r="Q252" i="20"/>
  <c r="P252" i="20"/>
  <c r="O252" i="20"/>
  <c r="N252" i="20"/>
  <c r="K252" i="20" s="1"/>
  <c r="F252" i="20"/>
  <c r="E252" i="20"/>
  <c r="D252" i="20"/>
  <c r="C252" i="20"/>
  <c r="A252" i="20" s="1"/>
  <c r="T251" i="20"/>
  <c r="S251" i="20"/>
  <c r="R251" i="20"/>
  <c r="Q251" i="20"/>
  <c r="P251" i="20"/>
  <c r="O251" i="20"/>
  <c r="N251" i="20"/>
  <c r="K251" i="20" s="1"/>
  <c r="F251" i="20"/>
  <c r="E251" i="20"/>
  <c r="D251" i="20"/>
  <c r="C251" i="20"/>
  <c r="A251" i="20" s="1"/>
  <c r="T250" i="20"/>
  <c r="S250" i="20"/>
  <c r="R250" i="20"/>
  <c r="Q250" i="20"/>
  <c r="P250" i="20"/>
  <c r="O250" i="20"/>
  <c r="N250" i="20"/>
  <c r="K250" i="20" s="1"/>
  <c r="F250" i="20"/>
  <c r="E250" i="20"/>
  <c r="D250" i="20"/>
  <c r="C250" i="20"/>
  <c r="A250" i="20" s="1"/>
  <c r="T249" i="20"/>
  <c r="S249" i="20"/>
  <c r="R249" i="20"/>
  <c r="Q249" i="20"/>
  <c r="P249" i="20"/>
  <c r="O249" i="20"/>
  <c r="N249" i="20"/>
  <c r="K249" i="20" s="1"/>
  <c r="F249" i="20"/>
  <c r="E249" i="20"/>
  <c r="D249" i="20"/>
  <c r="C249" i="20"/>
  <c r="A249" i="20" s="1"/>
  <c r="T248" i="20"/>
  <c r="S248" i="20"/>
  <c r="R248" i="20"/>
  <c r="Q248" i="20"/>
  <c r="P248" i="20"/>
  <c r="O248" i="20"/>
  <c r="N248" i="20"/>
  <c r="K248" i="20" s="1"/>
  <c r="F248" i="20"/>
  <c r="E248" i="20"/>
  <c r="D248" i="20"/>
  <c r="C248" i="20"/>
  <c r="A248" i="20" s="1"/>
  <c r="T247" i="20"/>
  <c r="S247" i="20"/>
  <c r="R247" i="20"/>
  <c r="Q247" i="20"/>
  <c r="P247" i="20"/>
  <c r="O247" i="20"/>
  <c r="N247" i="20"/>
  <c r="K247" i="20" s="1"/>
  <c r="F247" i="20"/>
  <c r="E247" i="20"/>
  <c r="D247" i="20"/>
  <c r="C247" i="20"/>
  <c r="A247" i="20" s="1"/>
  <c r="T246" i="20"/>
  <c r="S246" i="20"/>
  <c r="R246" i="20"/>
  <c r="Q246" i="20"/>
  <c r="P246" i="20"/>
  <c r="O246" i="20"/>
  <c r="N246" i="20"/>
  <c r="K246" i="20" s="1"/>
  <c r="F246" i="20"/>
  <c r="E246" i="20"/>
  <c r="D246" i="20"/>
  <c r="C246" i="20"/>
  <c r="A246" i="20" s="1"/>
  <c r="T245" i="20"/>
  <c r="S245" i="20"/>
  <c r="R245" i="20"/>
  <c r="Q245" i="20"/>
  <c r="P245" i="20"/>
  <c r="O245" i="20"/>
  <c r="N245" i="20"/>
  <c r="K245" i="20" s="1"/>
  <c r="F245" i="20"/>
  <c r="E245" i="20"/>
  <c r="D245" i="20"/>
  <c r="C245" i="20"/>
  <c r="A245" i="20" s="1"/>
  <c r="T244" i="20"/>
  <c r="S244" i="20"/>
  <c r="R244" i="20"/>
  <c r="Q244" i="20"/>
  <c r="P244" i="20"/>
  <c r="O244" i="20"/>
  <c r="N244" i="20"/>
  <c r="K244" i="20" s="1"/>
  <c r="F244" i="20"/>
  <c r="E244" i="20"/>
  <c r="D244" i="20"/>
  <c r="C244" i="20"/>
  <c r="A244" i="20" s="1"/>
  <c r="T243" i="20"/>
  <c r="S243" i="20"/>
  <c r="R243" i="20"/>
  <c r="Q243" i="20"/>
  <c r="P243" i="20"/>
  <c r="O243" i="20"/>
  <c r="N243" i="20"/>
  <c r="K243" i="20" s="1"/>
  <c r="F243" i="20"/>
  <c r="E243" i="20"/>
  <c r="D243" i="20"/>
  <c r="C243" i="20"/>
  <c r="A243" i="20" s="1"/>
  <c r="T242" i="20"/>
  <c r="S242" i="20"/>
  <c r="R242" i="20"/>
  <c r="Q242" i="20"/>
  <c r="P242" i="20"/>
  <c r="O242" i="20"/>
  <c r="N242" i="20"/>
  <c r="K242" i="20" s="1"/>
  <c r="F242" i="20"/>
  <c r="E242" i="20"/>
  <c r="D242" i="20"/>
  <c r="C242" i="20"/>
  <c r="A242" i="20" s="1"/>
  <c r="T241" i="20"/>
  <c r="S241" i="20"/>
  <c r="R241" i="20"/>
  <c r="Q241" i="20"/>
  <c r="P241" i="20"/>
  <c r="O241" i="20"/>
  <c r="N241" i="20"/>
  <c r="K241" i="20" s="1"/>
  <c r="F241" i="20"/>
  <c r="E241" i="20"/>
  <c r="D241" i="20"/>
  <c r="C241" i="20"/>
  <c r="A241" i="20" s="1"/>
  <c r="T240" i="20"/>
  <c r="S240" i="20"/>
  <c r="R240" i="20"/>
  <c r="Q240" i="20"/>
  <c r="P240" i="20"/>
  <c r="O240" i="20"/>
  <c r="N240" i="20"/>
  <c r="K240" i="20" s="1"/>
  <c r="F240" i="20"/>
  <c r="E240" i="20"/>
  <c r="D240" i="20"/>
  <c r="C240" i="20"/>
  <c r="A240" i="20" s="1"/>
  <c r="T239" i="20"/>
  <c r="S239" i="20"/>
  <c r="R239" i="20"/>
  <c r="Q239" i="20"/>
  <c r="P239" i="20"/>
  <c r="O239" i="20"/>
  <c r="N239" i="20"/>
  <c r="K239" i="20" s="1"/>
  <c r="F239" i="20"/>
  <c r="E239" i="20"/>
  <c r="D239" i="20"/>
  <c r="C239" i="20"/>
  <c r="A239" i="20" s="1"/>
  <c r="T238" i="20"/>
  <c r="S238" i="20"/>
  <c r="R238" i="20"/>
  <c r="Q238" i="20"/>
  <c r="P238" i="20"/>
  <c r="O238" i="20"/>
  <c r="N238" i="20"/>
  <c r="K238" i="20" s="1"/>
  <c r="F238" i="20"/>
  <c r="E238" i="20"/>
  <c r="D238" i="20"/>
  <c r="C238" i="20"/>
  <c r="A238" i="20" s="1"/>
  <c r="T237" i="20"/>
  <c r="S237" i="20"/>
  <c r="R237" i="20"/>
  <c r="Q237" i="20"/>
  <c r="P237" i="20"/>
  <c r="O237" i="20"/>
  <c r="N237" i="20"/>
  <c r="K237" i="20" s="1"/>
  <c r="F237" i="20"/>
  <c r="E237" i="20"/>
  <c r="D237" i="20"/>
  <c r="C237" i="20"/>
  <c r="A237" i="20" s="1"/>
  <c r="T236" i="20"/>
  <c r="S236" i="20"/>
  <c r="R236" i="20"/>
  <c r="Q236" i="20"/>
  <c r="P236" i="20"/>
  <c r="O236" i="20"/>
  <c r="N236" i="20"/>
  <c r="K236" i="20" s="1"/>
  <c r="F236" i="20"/>
  <c r="E236" i="20"/>
  <c r="D236" i="20"/>
  <c r="C236" i="20"/>
  <c r="A236" i="20" s="1"/>
  <c r="T235" i="20"/>
  <c r="S235" i="20"/>
  <c r="R235" i="20"/>
  <c r="Q235" i="20"/>
  <c r="P235" i="20"/>
  <c r="O235" i="20"/>
  <c r="N235" i="20"/>
  <c r="K235" i="20" s="1"/>
  <c r="F235" i="20"/>
  <c r="E235" i="20"/>
  <c r="D235" i="20"/>
  <c r="C235" i="20"/>
  <c r="A235" i="20" s="1"/>
  <c r="T234" i="20"/>
  <c r="S234" i="20"/>
  <c r="R234" i="20"/>
  <c r="Q234" i="20"/>
  <c r="P234" i="20"/>
  <c r="O234" i="20"/>
  <c r="N234" i="20"/>
  <c r="K234" i="20" s="1"/>
  <c r="F234" i="20"/>
  <c r="E234" i="20"/>
  <c r="D234" i="20"/>
  <c r="C234" i="20"/>
  <c r="A234" i="20" s="1"/>
  <c r="T233" i="20"/>
  <c r="S233" i="20"/>
  <c r="R233" i="20"/>
  <c r="Q233" i="20"/>
  <c r="P233" i="20"/>
  <c r="O233" i="20"/>
  <c r="N233" i="20"/>
  <c r="K233" i="20" s="1"/>
  <c r="F233" i="20"/>
  <c r="E233" i="20"/>
  <c r="D233" i="20"/>
  <c r="C233" i="20"/>
  <c r="A233" i="20" s="1"/>
  <c r="T232" i="20"/>
  <c r="S232" i="20"/>
  <c r="R232" i="20"/>
  <c r="Q232" i="20"/>
  <c r="P232" i="20"/>
  <c r="O232" i="20"/>
  <c r="N232" i="20"/>
  <c r="K232" i="20" s="1"/>
  <c r="F232" i="20"/>
  <c r="E232" i="20"/>
  <c r="D232" i="20"/>
  <c r="C232" i="20"/>
  <c r="A232" i="20" s="1"/>
  <c r="T231" i="20"/>
  <c r="S231" i="20"/>
  <c r="R231" i="20"/>
  <c r="Q231" i="20"/>
  <c r="P231" i="20"/>
  <c r="O231" i="20"/>
  <c r="N231" i="20"/>
  <c r="K231" i="20" s="1"/>
  <c r="F231" i="20"/>
  <c r="E231" i="20"/>
  <c r="D231" i="20"/>
  <c r="C231" i="20"/>
  <c r="A231" i="20" s="1"/>
  <c r="T230" i="20"/>
  <c r="S230" i="20"/>
  <c r="R230" i="20"/>
  <c r="Q230" i="20"/>
  <c r="P230" i="20"/>
  <c r="O230" i="20"/>
  <c r="N230" i="20"/>
  <c r="K230" i="20" s="1"/>
  <c r="F230" i="20"/>
  <c r="E230" i="20"/>
  <c r="D230" i="20"/>
  <c r="C230" i="20"/>
  <c r="A230" i="20" s="1"/>
  <c r="T229" i="20"/>
  <c r="S229" i="20"/>
  <c r="R229" i="20"/>
  <c r="Q229" i="20"/>
  <c r="P229" i="20"/>
  <c r="O229" i="20"/>
  <c r="N229" i="20"/>
  <c r="K229" i="20" s="1"/>
  <c r="F229" i="20"/>
  <c r="E229" i="20"/>
  <c r="D229" i="20"/>
  <c r="C229" i="20"/>
  <c r="A229" i="20" s="1"/>
  <c r="T228" i="20"/>
  <c r="S228" i="20"/>
  <c r="R228" i="20"/>
  <c r="Q228" i="20"/>
  <c r="P228" i="20"/>
  <c r="O228" i="20"/>
  <c r="N228" i="20"/>
  <c r="K228" i="20" s="1"/>
  <c r="F228" i="20"/>
  <c r="E228" i="20"/>
  <c r="D228" i="20"/>
  <c r="C228" i="20"/>
  <c r="A228" i="20" s="1"/>
  <c r="T227" i="20"/>
  <c r="S227" i="20"/>
  <c r="R227" i="20"/>
  <c r="Q227" i="20"/>
  <c r="P227" i="20"/>
  <c r="O227" i="20"/>
  <c r="N227" i="20"/>
  <c r="K227" i="20" s="1"/>
  <c r="F227" i="20"/>
  <c r="E227" i="20"/>
  <c r="D227" i="20"/>
  <c r="C227" i="20"/>
  <c r="A227" i="20" s="1"/>
  <c r="T226" i="20"/>
  <c r="S226" i="20"/>
  <c r="R226" i="20"/>
  <c r="Q226" i="20"/>
  <c r="P226" i="20"/>
  <c r="O226" i="20"/>
  <c r="N226" i="20"/>
  <c r="K226" i="20" s="1"/>
  <c r="F226" i="20"/>
  <c r="E226" i="20"/>
  <c r="D226" i="20"/>
  <c r="C226" i="20"/>
  <c r="A226" i="20" s="1"/>
  <c r="T225" i="20"/>
  <c r="S225" i="20"/>
  <c r="R225" i="20"/>
  <c r="Q225" i="20"/>
  <c r="P225" i="20"/>
  <c r="O225" i="20"/>
  <c r="N225" i="20"/>
  <c r="K225" i="20" s="1"/>
  <c r="F225" i="20"/>
  <c r="E225" i="20"/>
  <c r="D225" i="20"/>
  <c r="C225" i="20"/>
  <c r="A225" i="20" s="1"/>
  <c r="T224" i="20"/>
  <c r="S224" i="20"/>
  <c r="R224" i="20"/>
  <c r="Q224" i="20"/>
  <c r="P224" i="20"/>
  <c r="O224" i="20"/>
  <c r="N224" i="20"/>
  <c r="K224" i="20" s="1"/>
  <c r="F224" i="20"/>
  <c r="E224" i="20"/>
  <c r="D224" i="20"/>
  <c r="C224" i="20"/>
  <c r="A224" i="20" s="1"/>
  <c r="T223" i="20"/>
  <c r="S223" i="20"/>
  <c r="R223" i="20"/>
  <c r="Q223" i="20"/>
  <c r="P223" i="20"/>
  <c r="O223" i="20"/>
  <c r="N223" i="20"/>
  <c r="K223" i="20" s="1"/>
  <c r="F223" i="20"/>
  <c r="E223" i="20"/>
  <c r="D223" i="20"/>
  <c r="C223" i="20"/>
  <c r="A223" i="20" s="1"/>
  <c r="T222" i="20"/>
  <c r="S222" i="20"/>
  <c r="R222" i="20"/>
  <c r="Q222" i="20"/>
  <c r="P222" i="20"/>
  <c r="O222" i="20"/>
  <c r="N222" i="20"/>
  <c r="K222" i="20" s="1"/>
  <c r="J222" i="20"/>
  <c r="H222" i="20"/>
  <c r="F222" i="20"/>
  <c r="E222" i="20"/>
  <c r="D222" i="20"/>
  <c r="C222" i="20"/>
  <c r="A222" i="20" s="1"/>
  <c r="T221" i="20"/>
  <c r="S221" i="20"/>
  <c r="R221" i="20"/>
  <c r="Q221" i="20"/>
  <c r="P221" i="20"/>
  <c r="O221" i="20"/>
  <c r="N221" i="20"/>
  <c r="K221" i="20" s="1"/>
  <c r="J221" i="20"/>
  <c r="F221" i="20"/>
  <c r="E221" i="20"/>
  <c r="D221" i="20"/>
  <c r="C221" i="20"/>
  <c r="A221" i="20" s="1"/>
  <c r="T220" i="20"/>
  <c r="S220" i="20"/>
  <c r="R220" i="20"/>
  <c r="Q220" i="20"/>
  <c r="P220" i="20"/>
  <c r="O220" i="20"/>
  <c r="N220" i="20"/>
  <c r="K220" i="20" s="1"/>
  <c r="F220" i="20"/>
  <c r="E220" i="20"/>
  <c r="D220" i="20"/>
  <c r="C220" i="20"/>
  <c r="A220" i="20" s="1"/>
  <c r="T219" i="20"/>
  <c r="S219" i="20"/>
  <c r="R219" i="20"/>
  <c r="Q219" i="20"/>
  <c r="P219" i="20"/>
  <c r="O219" i="20"/>
  <c r="N219" i="20"/>
  <c r="K219" i="20" s="1"/>
  <c r="F219" i="20"/>
  <c r="E219" i="20"/>
  <c r="D219" i="20"/>
  <c r="C219" i="20"/>
  <c r="A219" i="20" s="1"/>
  <c r="T218" i="20"/>
  <c r="S218" i="20"/>
  <c r="R218" i="20"/>
  <c r="Q218" i="20"/>
  <c r="P218" i="20"/>
  <c r="O218" i="20"/>
  <c r="N218" i="20"/>
  <c r="K218" i="20" s="1"/>
  <c r="F218" i="20"/>
  <c r="E218" i="20"/>
  <c r="D218" i="20"/>
  <c r="C218" i="20"/>
  <c r="A218" i="20" s="1"/>
  <c r="T217" i="20"/>
  <c r="S217" i="20"/>
  <c r="R217" i="20"/>
  <c r="Q217" i="20"/>
  <c r="P217" i="20"/>
  <c r="O217" i="20"/>
  <c r="N217" i="20"/>
  <c r="K217" i="20" s="1"/>
  <c r="F217" i="20"/>
  <c r="E217" i="20"/>
  <c r="D217" i="20"/>
  <c r="C217" i="20"/>
  <c r="A217" i="20" s="1"/>
  <c r="T216" i="20"/>
  <c r="S216" i="20"/>
  <c r="R216" i="20"/>
  <c r="Q216" i="20"/>
  <c r="P216" i="20"/>
  <c r="O216" i="20"/>
  <c r="N216" i="20"/>
  <c r="K216" i="20" s="1"/>
  <c r="F216" i="20"/>
  <c r="E216" i="20"/>
  <c r="D216" i="20"/>
  <c r="C216" i="20"/>
  <c r="A216" i="20" s="1"/>
  <c r="T215" i="20"/>
  <c r="S215" i="20"/>
  <c r="R215" i="20"/>
  <c r="Q215" i="20"/>
  <c r="P215" i="20"/>
  <c r="O215" i="20"/>
  <c r="N215" i="20"/>
  <c r="K215" i="20" s="1"/>
  <c r="F215" i="20"/>
  <c r="E215" i="20"/>
  <c r="D215" i="20"/>
  <c r="C215" i="20"/>
  <c r="A215" i="20" s="1"/>
  <c r="T214" i="20"/>
  <c r="S214" i="20"/>
  <c r="R214" i="20"/>
  <c r="Q214" i="20"/>
  <c r="P214" i="20"/>
  <c r="O214" i="20"/>
  <c r="N214" i="20"/>
  <c r="K214" i="20" s="1"/>
  <c r="F214" i="20"/>
  <c r="E214" i="20"/>
  <c r="D214" i="20"/>
  <c r="C214" i="20"/>
  <c r="A214" i="20" s="1"/>
  <c r="T213" i="20"/>
  <c r="S213" i="20"/>
  <c r="R213" i="20"/>
  <c r="Q213" i="20"/>
  <c r="P213" i="20"/>
  <c r="O213" i="20"/>
  <c r="N213" i="20"/>
  <c r="K213" i="20" s="1"/>
  <c r="F213" i="20"/>
  <c r="E213" i="20"/>
  <c r="D213" i="20"/>
  <c r="C213" i="20"/>
  <c r="A213" i="20" s="1"/>
  <c r="T212" i="20"/>
  <c r="S212" i="20"/>
  <c r="R212" i="20"/>
  <c r="Q212" i="20"/>
  <c r="P212" i="20"/>
  <c r="O212" i="20"/>
  <c r="N212" i="20"/>
  <c r="K212" i="20" s="1"/>
  <c r="F212" i="20"/>
  <c r="E212" i="20"/>
  <c r="D212" i="20"/>
  <c r="C212" i="20"/>
  <c r="A212" i="20" s="1"/>
  <c r="T211" i="20"/>
  <c r="S211" i="20"/>
  <c r="R211" i="20"/>
  <c r="Q211" i="20"/>
  <c r="P211" i="20"/>
  <c r="O211" i="20"/>
  <c r="N211" i="20"/>
  <c r="K211" i="20" s="1"/>
  <c r="F211" i="20"/>
  <c r="E211" i="20"/>
  <c r="D211" i="20"/>
  <c r="C211" i="20"/>
  <c r="A211" i="20" s="1"/>
  <c r="T210" i="20"/>
  <c r="S210" i="20"/>
  <c r="R210" i="20"/>
  <c r="Q210" i="20"/>
  <c r="P210" i="20"/>
  <c r="O210" i="20"/>
  <c r="N210" i="20"/>
  <c r="K210" i="20" s="1"/>
  <c r="F210" i="20"/>
  <c r="E210" i="20"/>
  <c r="D210" i="20"/>
  <c r="C210" i="20"/>
  <c r="A210" i="20" s="1"/>
  <c r="T209" i="20"/>
  <c r="S209" i="20"/>
  <c r="R209" i="20"/>
  <c r="Q209" i="20"/>
  <c r="P209" i="20"/>
  <c r="O209" i="20"/>
  <c r="N209" i="20"/>
  <c r="K209" i="20" s="1"/>
  <c r="F209" i="20"/>
  <c r="E209" i="20"/>
  <c r="D209" i="20"/>
  <c r="C209" i="20"/>
  <c r="A209" i="20" s="1"/>
  <c r="T208" i="20"/>
  <c r="S208" i="20"/>
  <c r="R208" i="20"/>
  <c r="Q208" i="20"/>
  <c r="P208" i="20"/>
  <c r="O208" i="20"/>
  <c r="N208" i="20"/>
  <c r="K208" i="20" s="1"/>
  <c r="F208" i="20"/>
  <c r="E208" i="20"/>
  <c r="D208" i="20"/>
  <c r="C208" i="20"/>
  <c r="A208" i="20" s="1"/>
  <c r="T207" i="20"/>
  <c r="S207" i="20"/>
  <c r="R207" i="20"/>
  <c r="Q207" i="20"/>
  <c r="P207" i="20"/>
  <c r="O207" i="20"/>
  <c r="N207" i="20"/>
  <c r="K207" i="20" s="1"/>
  <c r="F207" i="20"/>
  <c r="E207" i="20"/>
  <c r="D207" i="20"/>
  <c r="C207" i="20"/>
  <c r="A207" i="20" s="1"/>
  <c r="T206" i="20"/>
  <c r="S206" i="20"/>
  <c r="R206" i="20"/>
  <c r="Q206" i="20"/>
  <c r="P206" i="20"/>
  <c r="O206" i="20"/>
  <c r="N206" i="20"/>
  <c r="K206" i="20" s="1"/>
  <c r="F206" i="20"/>
  <c r="E206" i="20"/>
  <c r="D206" i="20"/>
  <c r="C206" i="20"/>
  <c r="A206" i="20" s="1"/>
  <c r="T205" i="20"/>
  <c r="S205" i="20"/>
  <c r="R205" i="20"/>
  <c r="Q205" i="20"/>
  <c r="P205" i="20"/>
  <c r="O205" i="20"/>
  <c r="N205" i="20"/>
  <c r="K205" i="20" s="1"/>
  <c r="F205" i="20"/>
  <c r="E205" i="20"/>
  <c r="D205" i="20"/>
  <c r="C205" i="20"/>
  <c r="A205" i="20" s="1"/>
  <c r="T204" i="20"/>
  <c r="S204" i="20"/>
  <c r="R204" i="20"/>
  <c r="Q204" i="20"/>
  <c r="P204" i="20"/>
  <c r="O204" i="20"/>
  <c r="N204" i="20"/>
  <c r="K204" i="20" s="1"/>
  <c r="F204" i="20"/>
  <c r="E204" i="20"/>
  <c r="D204" i="20"/>
  <c r="C204" i="20"/>
  <c r="A204" i="20" s="1"/>
  <c r="T203" i="20"/>
  <c r="S203" i="20"/>
  <c r="R203" i="20"/>
  <c r="Q203" i="20"/>
  <c r="P203" i="20"/>
  <c r="O203" i="20"/>
  <c r="N203" i="20"/>
  <c r="K203" i="20" s="1"/>
  <c r="F203" i="20"/>
  <c r="E203" i="20"/>
  <c r="D203" i="20"/>
  <c r="C203" i="20"/>
  <c r="A203" i="20" s="1"/>
  <c r="T202" i="20"/>
  <c r="S202" i="20"/>
  <c r="R202" i="20"/>
  <c r="Q202" i="20"/>
  <c r="P202" i="20"/>
  <c r="O202" i="20"/>
  <c r="N202" i="20"/>
  <c r="K202" i="20" s="1"/>
  <c r="F202" i="20"/>
  <c r="E202" i="20"/>
  <c r="D202" i="20"/>
  <c r="C202" i="20"/>
  <c r="A202" i="20" s="1"/>
  <c r="T201" i="20"/>
  <c r="S201" i="20"/>
  <c r="R201" i="20"/>
  <c r="Q201" i="20"/>
  <c r="P201" i="20"/>
  <c r="O201" i="20"/>
  <c r="N201" i="20"/>
  <c r="K201" i="20" s="1"/>
  <c r="F201" i="20"/>
  <c r="E201" i="20"/>
  <c r="D201" i="20"/>
  <c r="C201" i="20"/>
  <c r="A201" i="20" s="1"/>
  <c r="T200" i="20"/>
  <c r="S200" i="20"/>
  <c r="R200" i="20"/>
  <c r="Q200" i="20"/>
  <c r="P200" i="20"/>
  <c r="O200" i="20"/>
  <c r="N200" i="20"/>
  <c r="K200" i="20" s="1"/>
  <c r="F200" i="20"/>
  <c r="E200" i="20"/>
  <c r="D200" i="20"/>
  <c r="C200" i="20"/>
  <c r="A200" i="20" s="1"/>
  <c r="T199" i="20"/>
  <c r="S199" i="20"/>
  <c r="R199" i="20"/>
  <c r="Q199" i="20"/>
  <c r="P199" i="20"/>
  <c r="O199" i="20"/>
  <c r="N199" i="20"/>
  <c r="K199" i="20" s="1"/>
  <c r="F199" i="20"/>
  <c r="E199" i="20"/>
  <c r="D199" i="20"/>
  <c r="C199" i="20"/>
  <c r="A199" i="20" s="1"/>
  <c r="T198" i="20"/>
  <c r="S198" i="20"/>
  <c r="R198" i="20"/>
  <c r="Q198" i="20"/>
  <c r="P198" i="20"/>
  <c r="O198" i="20"/>
  <c r="N198" i="20"/>
  <c r="K198" i="20" s="1"/>
  <c r="F198" i="20"/>
  <c r="E198" i="20"/>
  <c r="D198" i="20"/>
  <c r="C198" i="20"/>
  <c r="A198" i="20" s="1"/>
  <c r="T197" i="20"/>
  <c r="S197" i="20"/>
  <c r="R197" i="20"/>
  <c r="Q197" i="20"/>
  <c r="P197" i="20"/>
  <c r="O197" i="20"/>
  <c r="N197" i="20"/>
  <c r="K197" i="20" s="1"/>
  <c r="F197" i="20"/>
  <c r="E197" i="20"/>
  <c r="D197" i="20"/>
  <c r="C197" i="20"/>
  <c r="A197" i="20" s="1"/>
  <c r="T196" i="20"/>
  <c r="S196" i="20"/>
  <c r="R196" i="20"/>
  <c r="Q196" i="20"/>
  <c r="P196" i="20"/>
  <c r="O196" i="20"/>
  <c r="N196" i="20"/>
  <c r="K196" i="20" s="1"/>
  <c r="F196" i="20"/>
  <c r="E196" i="20"/>
  <c r="D196" i="20"/>
  <c r="C196" i="20"/>
  <c r="A196" i="20" s="1"/>
  <c r="T195" i="20"/>
  <c r="S195" i="20"/>
  <c r="R195" i="20"/>
  <c r="Q195" i="20"/>
  <c r="P195" i="20"/>
  <c r="O195" i="20"/>
  <c r="N195" i="20"/>
  <c r="K195" i="20" s="1"/>
  <c r="F195" i="20"/>
  <c r="E195" i="20"/>
  <c r="D195" i="20"/>
  <c r="C195" i="20"/>
  <c r="A195" i="20" s="1"/>
  <c r="T194" i="20"/>
  <c r="S194" i="20"/>
  <c r="R194" i="20"/>
  <c r="Q194" i="20"/>
  <c r="P194" i="20"/>
  <c r="O194" i="20"/>
  <c r="N194" i="20"/>
  <c r="K194" i="20" s="1"/>
  <c r="F194" i="20"/>
  <c r="E194" i="20"/>
  <c r="D194" i="20"/>
  <c r="C194" i="20"/>
  <c r="A194" i="20" s="1"/>
  <c r="T193" i="20"/>
  <c r="S193" i="20"/>
  <c r="R193" i="20"/>
  <c r="Q193" i="20"/>
  <c r="P193" i="20"/>
  <c r="O193" i="20"/>
  <c r="N193" i="20"/>
  <c r="K193" i="20" s="1"/>
  <c r="F193" i="20"/>
  <c r="E193" i="20"/>
  <c r="D193" i="20"/>
  <c r="C193" i="20"/>
  <c r="A193" i="20" s="1"/>
  <c r="T192" i="20"/>
  <c r="S192" i="20"/>
  <c r="R192" i="20"/>
  <c r="Q192" i="20"/>
  <c r="P192" i="20"/>
  <c r="O192" i="20"/>
  <c r="N192" i="20"/>
  <c r="K192" i="20" s="1"/>
  <c r="F192" i="20"/>
  <c r="E192" i="20"/>
  <c r="D192" i="20"/>
  <c r="C192" i="20"/>
  <c r="A192" i="20" s="1"/>
  <c r="T191" i="20"/>
  <c r="S191" i="20"/>
  <c r="R191" i="20"/>
  <c r="Q191" i="20"/>
  <c r="P191" i="20"/>
  <c r="O191" i="20"/>
  <c r="N191" i="20"/>
  <c r="K191" i="20" s="1"/>
  <c r="F191" i="20"/>
  <c r="E191" i="20"/>
  <c r="D191" i="20"/>
  <c r="C191" i="20"/>
  <c r="A191" i="20" s="1"/>
  <c r="T190" i="20"/>
  <c r="S190" i="20"/>
  <c r="R190" i="20"/>
  <c r="Q190" i="20"/>
  <c r="P190" i="20"/>
  <c r="O190" i="20"/>
  <c r="N190" i="20"/>
  <c r="K190" i="20" s="1"/>
  <c r="F190" i="20"/>
  <c r="E190" i="20"/>
  <c r="D190" i="20"/>
  <c r="C190" i="20"/>
  <c r="A190" i="20" s="1"/>
  <c r="T189" i="20"/>
  <c r="S189" i="20"/>
  <c r="R189" i="20"/>
  <c r="Q189" i="20"/>
  <c r="P189" i="20"/>
  <c r="O189" i="20"/>
  <c r="N189" i="20"/>
  <c r="K189" i="20" s="1"/>
  <c r="F189" i="20"/>
  <c r="E189" i="20"/>
  <c r="D189" i="20"/>
  <c r="C189" i="20"/>
  <c r="A189" i="20" s="1"/>
  <c r="T188" i="20"/>
  <c r="S188" i="20"/>
  <c r="R188" i="20"/>
  <c r="Q188" i="20"/>
  <c r="P188" i="20"/>
  <c r="O188" i="20"/>
  <c r="N188" i="20"/>
  <c r="K188" i="20" s="1"/>
  <c r="F188" i="20"/>
  <c r="E188" i="20"/>
  <c r="D188" i="20"/>
  <c r="C188" i="20"/>
  <c r="A188" i="20" s="1"/>
  <c r="T187" i="20"/>
  <c r="S187" i="20"/>
  <c r="R187" i="20"/>
  <c r="Q187" i="20"/>
  <c r="P187" i="20"/>
  <c r="O187" i="20"/>
  <c r="N187" i="20"/>
  <c r="K187" i="20" s="1"/>
  <c r="F187" i="20"/>
  <c r="E187" i="20"/>
  <c r="D187" i="20"/>
  <c r="C187" i="20"/>
  <c r="A187" i="20" s="1"/>
  <c r="T186" i="20"/>
  <c r="S186" i="20"/>
  <c r="R186" i="20"/>
  <c r="Q186" i="20"/>
  <c r="P186" i="20"/>
  <c r="O186" i="20"/>
  <c r="N186" i="20"/>
  <c r="K186" i="20" s="1"/>
  <c r="F186" i="20"/>
  <c r="E186" i="20"/>
  <c r="D186" i="20"/>
  <c r="C186" i="20"/>
  <c r="A186" i="20" s="1"/>
  <c r="T185" i="20"/>
  <c r="S185" i="20"/>
  <c r="R185" i="20"/>
  <c r="Q185" i="20"/>
  <c r="P185" i="20"/>
  <c r="O185" i="20"/>
  <c r="N185" i="20"/>
  <c r="K185" i="20" s="1"/>
  <c r="F185" i="20"/>
  <c r="E185" i="20"/>
  <c r="D185" i="20"/>
  <c r="C185" i="20"/>
  <c r="A185" i="20" s="1"/>
  <c r="T184" i="20"/>
  <c r="S184" i="20"/>
  <c r="R184" i="20"/>
  <c r="Q184" i="20"/>
  <c r="P184" i="20"/>
  <c r="O184" i="20"/>
  <c r="N184" i="20"/>
  <c r="K184" i="20" s="1"/>
  <c r="F184" i="20"/>
  <c r="E184" i="20"/>
  <c r="D184" i="20"/>
  <c r="C184" i="20"/>
  <c r="A184" i="20" s="1"/>
  <c r="T183" i="20"/>
  <c r="S183" i="20"/>
  <c r="R183" i="20"/>
  <c r="Q183" i="20"/>
  <c r="P183" i="20"/>
  <c r="O183" i="20"/>
  <c r="N183" i="20"/>
  <c r="K183" i="20" s="1"/>
  <c r="F183" i="20"/>
  <c r="E183" i="20"/>
  <c r="D183" i="20"/>
  <c r="C183" i="20"/>
  <c r="A183" i="20" s="1"/>
  <c r="T182" i="20"/>
  <c r="S182" i="20"/>
  <c r="R182" i="20"/>
  <c r="Q182" i="20"/>
  <c r="P182" i="20"/>
  <c r="O182" i="20"/>
  <c r="N182" i="20"/>
  <c r="K182" i="20" s="1"/>
  <c r="F182" i="20"/>
  <c r="E182" i="20"/>
  <c r="D182" i="20"/>
  <c r="C182" i="20"/>
  <c r="A182" i="20" s="1"/>
  <c r="T181" i="20"/>
  <c r="S181" i="20"/>
  <c r="R181" i="20"/>
  <c r="Q181" i="20"/>
  <c r="P181" i="20"/>
  <c r="O181" i="20"/>
  <c r="N181" i="20"/>
  <c r="K181" i="20" s="1"/>
  <c r="F181" i="20"/>
  <c r="E181" i="20"/>
  <c r="D181" i="20"/>
  <c r="C181" i="20"/>
  <c r="A181" i="20" s="1"/>
  <c r="T180" i="20"/>
  <c r="S180" i="20"/>
  <c r="R180" i="20"/>
  <c r="Q180" i="20"/>
  <c r="P180" i="20"/>
  <c r="O180" i="20"/>
  <c r="N180" i="20"/>
  <c r="K180" i="20" s="1"/>
  <c r="F180" i="20"/>
  <c r="E180" i="20"/>
  <c r="D180" i="20"/>
  <c r="C180" i="20"/>
  <c r="A180" i="20" s="1"/>
  <c r="T179" i="20"/>
  <c r="S179" i="20"/>
  <c r="R179" i="20"/>
  <c r="Q179" i="20"/>
  <c r="P179" i="20"/>
  <c r="O179" i="20"/>
  <c r="N179" i="20"/>
  <c r="K179" i="20" s="1"/>
  <c r="F179" i="20"/>
  <c r="E179" i="20"/>
  <c r="D179" i="20"/>
  <c r="C179" i="20"/>
  <c r="A179" i="20" s="1"/>
  <c r="T178" i="20"/>
  <c r="S178" i="20"/>
  <c r="R178" i="20"/>
  <c r="Q178" i="20"/>
  <c r="P178" i="20"/>
  <c r="O178" i="20"/>
  <c r="N178" i="20"/>
  <c r="K178" i="20" s="1"/>
  <c r="F178" i="20"/>
  <c r="E178" i="20"/>
  <c r="D178" i="20"/>
  <c r="C178" i="20"/>
  <c r="A178" i="20" s="1"/>
  <c r="T177" i="20"/>
  <c r="S177" i="20"/>
  <c r="R177" i="20"/>
  <c r="Q177" i="20"/>
  <c r="P177" i="20"/>
  <c r="O177" i="20"/>
  <c r="N177" i="20"/>
  <c r="K177" i="20" s="1"/>
  <c r="F177" i="20"/>
  <c r="E177" i="20"/>
  <c r="D177" i="20"/>
  <c r="C177" i="20"/>
  <c r="A177" i="20" s="1"/>
  <c r="T176" i="20"/>
  <c r="S176" i="20"/>
  <c r="R176" i="20"/>
  <c r="Q176" i="20"/>
  <c r="P176" i="20"/>
  <c r="O176" i="20"/>
  <c r="N176" i="20"/>
  <c r="K176" i="20" s="1"/>
  <c r="F176" i="20"/>
  <c r="E176" i="20"/>
  <c r="D176" i="20"/>
  <c r="C176" i="20"/>
  <c r="A176" i="20" s="1"/>
  <c r="T175" i="20"/>
  <c r="S175" i="20"/>
  <c r="R175" i="20"/>
  <c r="Q175" i="20"/>
  <c r="P175" i="20"/>
  <c r="O175" i="20"/>
  <c r="N175" i="20"/>
  <c r="K175" i="20" s="1"/>
  <c r="F175" i="20"/>
  <c r="E175" i="20"/>
  <c r="D175" i="20"/>
  <c r="C175" i="20"/>
  <c r="A175" i="20" s="1"/>
  <c r="T174" i="20"/>
  <c r="S174" i="20"/>
  <c r="R174" i="20"/>
  <c r="Q174" i="20"/>
  <c r="P174" i="20"/>
  <c r="O174" i="20"/>
  <c r="N174" i="20"/>
  <c r="K174" i="20" s="1"/>
  <c r="F174" i="20"/>
  <c r="E174" i="20"/>
  <c r="D174" i="20"/>
  <c r="C174" i="20"/>
  <c r="A174" i="20" s="1"/>
  <c r="T173" i="20"/>
  <c r="S173" i="20"/>
  <c r="R173" i="20"/>
  <c r="Q173" i="20"/>
  <c r="P173" i="20"/>
  <c r="O173" i="20"/>
  <c r="N173" i="20"/>
  <c r="K173" i="20" s="1"/>
  <c r="F173" i="20"/>
  <c r="E173" i="20"/>
  <c r="D173" i="20"/>
  <c r="C173" i="20"/>
  <c r="A173" i="20" s="1"/>
  <c r="T172" i="20"/>
  <c r="S172" i="20"/>
  <c r="R172" i="20"/>
  <c r="Q172" i="20"/>
  <c r="P172" i="20"/>
  <c r="O172" i="20"/>
  <c r="N172" i="20"/>
  <c r="K172" i="20" s="1"/>
  <c r="F172" i="20"/>
  <c r="E172" i="20"/>
  <c r="D172" i="20"/>
  <c r="C172" i="20"/>
  <c r="A172" i="20" s="1"/>
  <c r="T171" i="20"/>
  <c r="S171" i="20"/>
  <c r="R171" i="20"/>
  <c r="Q171" i="20"/>
  <c r="P171" i="20"/>
  <c r="O171" i="20"/>
  <c r="N171" i="20"/>
  <c r="K171" i="20" s="1"/>
  <c r="F171" i="20"/>
  <c r="E171" i="20"/>
  <c r="D171" i="20"/>
  <c r="C171" i="20"/>
  <c r="A171" i="20" s="1"/>
  <c r="T170" i="20"/>
  <c r="S170" i="20"/>
  <c r="R170" i="20"/>
  <c r="Q170" i="20"/>
  <c r="P170" i="20"/>
  <c r="O170" i="20"/>
  <c r="N170" i="20"/>
  <c r="K170" i="20" s="1"/>
  <c r="F170" i="20"/>
  <c r="E170" i="20"/>
  <c r="D170" i="20"/>
  <c r="C170" i="20"/>
  <c r="A170" i="20" s="1"/>
  <c r="T169" i="20"/>
  <c r="S169" i="20"/>
  <c r="R169" i="20"/>
  <c r="Q169" i="20"/>
  <c r="P169" i="20"/>
  <c r="O169" i="20"/>
  <c r="N169" i="20"/>
  <c r="K169" i="20" s="1"/>
  <c r="F169" i="20"/>
  <c r="E169" i="20"/>
  <c r="D169" i="20"/>
  <c r="C169" i="20"/>
  <c r="A169" i="20" s="1"/>
  <c r="T168" i="20"/>
  <c r="S168" i="20"/>
  <c r="R168" i="20"/>
  <c r="Q168" i="20"/>
  <c r="P168" i="20"/>
  <c r="O168" i="20"/>
  <c r="N168" i="20"/>
  <c r="K168" i="20" s="1"/>
  <c r="F168" i="20"/>
  <c r="E168" i="20"/>
  <c r="D168" i="20"/>
  <c r="C168" i="20"/>
  <c r="A168" i="20" s="1"/>
  <c r="T167" i="20"/>
  <c r="S167" i="20"/>
  <c r="R167" i="20"/>
  <c r="Q167" i="20"/>
  <c r="P167" i="20"/>
  <c r="O167" i="20"/>
  <c r="N167" i="20"/>
  <c r="K167" i="20" s="1"/>
  <c r="F167" i="20"/>
  <c r="E167" i="20"/>
  <c r="D167" i="20"/>
  <c r="C167" i="20"/>
  <c r="A167" i="20" s="1"/>
  <c r="T166" i="20"/>
  <c r="S166" i="20"/>
  <c r="R166" i="20"/>
  <c r="Q166" i="20"/>
  <c r="P166" i="20"/>
  <c r="O166" i="20"/>
  <c r="N166" i="20"/>
  <c r="K166" i="20" s="1"/>
  <c r="F166" i="20"/>
  <c r="E166" i="20"/>
  <c r="D166" i="20"/>
  <c r="C166" i="20"/>
  <c r="A166" i="20" s="1"/>
  <c r="T165" i="20"/>
  <c r="S165" i="20"/>
  <c r="R165" i="20"/>
  <c r="Q165" i="20"/>
  <c r="P165" i="20"/>
  <c r="O165" i="20"/>
  <c r="N165" i="20"/>
  <c r="K165" i="20" s="1"/>
  <c r="F165" i="20"/>
  <c r="E165" i="20"/>
  <c r="D165" i="20"/>
  <c r="C165" i="20"/>
  <c r="A165" i="20" s="1"/>
  <c r="T164" i="20"/>
  <c r="S164" i="20"/>
  <c r="R164" i="20"/>
  <c r="Q164" i="20"/>
  <c r="P164" i="20"/>
  <c r="O164" i="20"/>
  <c r="N164" i="20"/>
  <c r="K164" i="20" s="1"/>
  <c r="F164" i="20"/>
  <c r="E164" i="20"/>
  <c r="D164" i="20"/>
  <c r="C164" i="20"/>
  <c r="A164" i="20" s="1"/>
  <c r="T163" i="20"/>
  <c r="S163" i="20"/>
  <c r="R163" i="20"/>
  <c r="Q163" i="20"/>
  <c r="P163" i="20"/>
  <c r="O163" i="20"/>
  <c r="N163" i="20"/>
  <c r="K163" i="20" s="1"/>
  <c r="F163" i="20"/>
  <c r="E163" i="20"/>
  <c r="D163" i="20"/>
  <c r="C163" i="20"/>
  <c r="A163" i="20" s="1"/>
  <c r="T162" i="20"/>
  <c r="S162" i="20"/>
  <c r="R162" i="20"/>
  <c r="Q162" i="20"/>
  <c r="P162" i="20"/>
  <c r="O162" i="20"/>
  <c r="N162" i="20"/>
  <c r="K162" i="20" s="1"/>
  <c r="F162" i="20"/>
  <c r="E162" i="20"/>
  <c r="D162" i="20"/>
  <c r="C162" i="20"/>
  <c r="A162" i="20" s="1"/>
  <c r="T161" i="20"/>
  <c r="S161" i="20"/>
  <c r="R161" i="20"/>
  <c r="Q161" i="20"/>
  <c r="P161" i="20"/>
  <c r="O161" i="20"/>
  <c r="N161" i="20"/>
  <c r="K161" i="20" s="1"/>
  <c r="F161" i="20"/>
  <c r="E161" i="20"/>
  <c r="D161" i="20"/>
  <c r="C161" i="20"/>
  <c r="A161" i="20" s="1"/>
  <c r="T160" i="20"/>
  <c r="S160" i="20"/>
  <c r="R160" i="20"/>
  <c r="Q160" i="20"/>
  <c r="P160" i="20"/>
  <c r="O160" i="20"/>
  <c r="N160" i="20"/>
  <c r="K160" i="20" s="1"/>
  <c r="F160" i="20"/>
  <c r="E160" i="20"/>
  <c r="D160" i="20"/>
  <c r="C160" i="20"/>
  <c r="A160" i="20" s="1"/>
  <c r="T159" i="20"/>
  <c r="S159" i="20"/>
  <c r="R159" i="20"/>
  <c r="Q159" i="20"/>
  <c r="P159" i="20"/>
  <c r="O159" i="20"/>
  <c r="N159" i="20"/>
  <c r="K159" i="20" s="1"/>
  <c r="F159" i="20"/>
  <c r="E159" i="20"/>
  <c r="D159" i="20"/>
  <c r="C159" i="20"/>
  <c r="A159" i="20" s="1"/>
  <c r="T158" i="20"/>
  <c r="S158" i="20"/>
  <c r="R158" i="20"/>
  <c r="Q158" i="20"/>
  <c r="P158" i="20"/>
  <c r="O158" i="20"/>
  <c r="N158" i="20"/>
  <c r="K158" i="20" s="1"/>
  <c r="F158" i="20"/>
  <c r="E158" i="20"/>
  <c r="D158" i="20"/>
  <c r="C158" i="20"/>
  <c r="A158" i="20" s="1"/>
  <c r="T155" i="20"/>
  <c r="S155" i="20"/>
  <c r="R155" i="20"/>
  <c r="M155" i="20"/>
  <c r="L155" i="20"/>
  <c r="F155" i="20"/>
  <c r="D155" i="20"/>
  <c r="E155" i="20" s="1"/>
  <c r="C155" i="20"/>
  <c r="A155" i="20" s="1"/>
  <c r="T154" i="20"/>
  <c r="S154" i="20"/>
  <c r="R154" i="20"/>
  <c r="M154" i="20"/>
  <c r="L154" i="20"/>
  <c r="K154" i="20"/>
  <c r="H154" i="20"/>
  <c r="F154" i="20"/>
  <c r="D154" i="20"/>
  <c r="E154" i="20" s="1"/>
  <c r="C154" i="20"/>
  <c r="A154" i="20" s="1"/>
  <c r="T153" i="20"/>
  <c r="S153" i="20"/>
  <c r="R153" i="20"/>
  <c r="M153" i="20"/>
  <c r="L153" i="20"/>
  <c r="K153" i="20"/>
  <c r="H153" i="20"/>
  <c r="F153" i="20"/>
  <c r="D153" i="20"/>
  <c r="E153" i="20" s="1"/>
  <c r="C153" i="20"/>
  <c r="A153" i="20" s="1"/>
  <c r="T152" i="20"/>
  <c r="S152" i="20"/>
  <c r="R152" i="20"/>
  <c r="M152" i="20"/>
  <c r="L152" i="20"/>
  <c r="K152" i="20" s="1"/>
  <c r="H152" i="20"/>
  <c r="F152" i="20"/>
  <c r="E152" i="20"/>
  <c r="D152" i="20"/>
  <c r="C152" i="20"/>
  <c r="A152" i="20" s="1"/>
  <c r="T151" i="20"/>
  <c r="S151" i="20"/>
  <c r="R151" i="20"/>
  <c r="M151" i="20"/>
  <c r="L151" i="20"/>
  <c r="K151" i="20"/>
  <c r="H151" i="20"/>
  <c r="F151" i="20"/>
  <c r="D151" i="20"/>
  <c r="E151" i="20" s="1"/>
  <c r="C151" i="20"/>
  <c r="A151" i="20" s="1"/>
  <c r="T150" i="20"/>
  <c r="S150" i="20"/>
  <c r="R150" i="20"/>
  <c r="M150" i="20"/>
  <c r="L150" i="20"/>
  <c r="K150" i="20"/>
  <c r="H150" i="20"/>
  <c r="F150" i="20"/>
  <c r="D150" i="20"/>
  <c r="E150" i="20" s="1"/>
  <c r="C150" i="20"/>
  <c r="A150" i="20" s="1"/>
  <c r="T149" i="20"/>
  <c r="S149" i="20"/>
  <c r="R149" i="20"/>
  <c r="M149" i="20"/>
  <c r="L149" i="20"/>
  <c r="K149" i="20"/>
  <c r="H149" i="20"/>
  <c r="F149" i="20"/>
  <c r="D149" i="20"/>
  <c r="E149" i="20" s="1"/>
  <c r="C149" i="20"/>
  <c r="A149" i="20" s="1"/>
  <c r="T148" i="20"/>
  <c r="S148" i="20"/>
  <c r="R148" i="20"/>
  <c r="M148" i="20"/>
  <c r="L148" i="20"/>
  <c r="K148" i="20" s="1"/>
  <c r="H148" i="20"/>
  <c r="F148" i="20"/>
  <c r="E148" i="20"/>
  <c r="D148" i="20"/>
  <c r="C148" i="20"/>
  <c r="A148" i="20" s="1"/>
  <c r="T147" i="20"/>
  <c r="S147" i="20"/>
  <c r="R147" i="20"/>
  <c r="M147" i="20"/>
  <c r="L147" i="20"/>
  <c r="K147" i="20"/>
  <c r="H147" i="20"/>
  <c r="F147" i="20"/>
  <c r="D147" i="20"/>
  <c r="E147" i="20" s="1"/>
  <c r="C147" i="20"/>
  <c r="A147" i="20" s="1"/>
  <c r="T146" i="20"/>
  <c r="S146" i="20"/>
  <c r="R146" i="20"/>
  <c r="M146" i="20"/>
  <c r="L146" i="20"/>
  <c r="K146" i="20"/>
  <c r="H146" i="20"/>
  <c r="F146" i="20"/>
  <c r="D146" i="20"/>
  <c r="E146" i="20" s="1"/>
  <c r="C146" i="20"/>
  <c r="A146" i="20" s="1"/>
  <c r="T145" i="20"/>
  <c r="S145" i="20"/>
  <c r="R145" i="20"/>
  <c r="M145" i="20"/>
  <c r="L145" i="20"/>
  <c r="K145" i="20"/>
  <c r="H145" i="20"/>
  <c r="F145" i="20"/>
  <c r="D145" i="20"/>
  <c r="E145" i="20" s="1"/>
  <c r="C145" i="20"/>
  <c r="A145" i="20" s="1"/>
  <c r="T144" i="20"/>
  <c r="S144" i="20"/>
  <c r="R144" i="20"/>
  <c r="M144" i="20"/>
  <c r="L144" i="20"/>
  <c r="K144" i="20" s="1"/>
  <c r="H144" i="20"/>
  <c r="F144" i="20"/>
  <c r="E144" i="20"/>
  <c r="D144" i="20"/>
  <c r="C144" i="20"/>
  <c r="A144" i="20" s="1"/>
  <c r="T143" i="20"/>
  <c r="S143" i="20"/>
  <c r="R143" i="20"/>
  <c r="M143" i="20"/>
  <c r="L143" i="20"/>
  <c r="K143" i="20"/>
  <c r="H143" i="20"/>
  <c r="F143" i="20"/>
  <c r="D143" i="20"/>
  <c r="E143" i="20" s="1"/>
  <c r="C143" i="20"/>
  <c r="A143" i="20" s="1"/>
  <c r="T142" i="20"/>
  <c r="S142" i="20"/>
  <c r="R142" i="20"/>
  <c r="M142" i="20"/>
  <c r="L142" i="20"/>
  <c r="K142" i="20"/>
  <c r="H142" i="20"/>
  <c r="F142" i="20"/>
  <c r="D142" i="20"/>
  <c r="E142" i="20" s="1"/>
  <c r="C142" i="20"/>
  <c r="A142" i="20" s="1"/>
  <c r="T141" i="20"/>
  <c r="S141" i="20"/>
  <c r="R141" i="20"/>
  <c r="M141" i="20"/>
  <c r="L141" i="20"/>
  <c r="K141" i="20"/>
  <c r="H141" i="20"/>
  <c r="F141" i="20"/>
  <c r="D141" i="20"/>
  <c r="E141" i="20" s="1"/>
  <c r="C141" i="20"/>
  <c r="A141" i="20" s="1"/>
  <c r="T140" i="20"/>
  <c r="S140" i="20"/>
  <c r="R140" i="20"/>
  <c r="M140" i="20"/>
  <c r="L140" i="20"/>
  <c r="K140" i="20" s="1"/>
  <c r="H140" i="20"/>
  <c r="F140" i="20"/>
  <c r="E140" i="20"/>
  <c r="D140" i="20"/>
  <c r="C140" i="20"/>
  <c r="A140" i="20" s="1"/>
  <c r="T139" i="20"/>
  <c r="S139" i="20"/>
  <c r="R139" i="20"/>
  <c r="M139" i="20"/>
  <c r="L139" i="20"/>
  <c r="K139" i="20"/>
  <c r="H139" i="20"/>
  <c r="F139" i="20"/>
  <c r="D139" i="20"/>
  <c r="E139" i="20" s="1"/>
  <c r="C139" i="20"/>
  <c r="A139" i="20" s="1"/>
  <c r="T138" i="20"/>
  <c r="S138" i="20"/>
  <c r="R138" i="20"/>
  <c r="M138" i="20"/>
  <c r="L138" i="20"/>
  <c r="K138" i="20"/>
  <c r="H138" i="20"/>
  <c r="F138" i="20"/>
  <c r="D138" i="20"/>
  <c r="E138" i="20" s="1"/>
  <c r="C138" i="20"/>
  <c r="A138" i="20" s="1"/>
  <c r="T137" i="20"/>
  <c r="S137" i="20"/>
  <c r="R137" i="20"/>
  <c r="M137" i="20"/>
  <c r="L137" i="20"/>
  <c r="K137" i="20"/>
  <c r="H137" i="20"/>
  <c r="F137" i="20"/>
  <c r="D137" i="20"/>
  <c r="E137" i="20" s="1"/>
  <c r="C137" i="20"/>
  <c r="A137" i="20" s="1"/>
  <c r="T136" i="20"/>
  <c r="S136" i="20"/>
  <c r="R136" i="20"/>
  <c r="M136" i="20"/>
  <c r="L136" i="20"/>
  <c r="K136" i="20" s="1"/>
  <c r="H136" i="20"/>
  <c r="F136" i="20"/>
  <c r="E136" i="20"/>
  <c r="D136" i="20"/>
  <c r="C136" i="20"/>
  <c r="A136" i="20" s="1"/>
  <c r="T135" i="20"/>
  <c r="S135" i="20"/>
  <c r="R135" i="20"/>
  <c r="M135" i="20"/>
  <c r="L135" i="20"/>
  <c r="K135" i="20"/>
  <c r="H135" i="20"/>
  <c r="F135" i="20"/>
  <c r="D135" i="20"/>
  <c r="E135" i="20" s="1"/>
  <c r="C135" i="20"/>
  <c r="A135" i="20" s="1"/>
  <c r="T134" i="20"/>
  <c r="S134" i="20"/>
  <c r="R134" i="20"/>
  <c r="M134" i="20"/>
  <c r="L134" i="20"/>
  <c r="K134" i="20"/>
  <c r="H134" i="20"/>
  <c r="F134" i="20"/>
  <c r="D134" i="20"/>
  <c r="E134" i="20" s="1"/>
  <c r="C134" i="20"/>
  <c r="A134" i="20" s="1"/>
  <c r="T133" i="20"/>
  <c r="S133" i="20"/>
  <c r="R133" i="20"/>
  <c r="M133" i="20"/>
  <c r="L133" i="20"/>
  <c r="K133" i="20"/>
  <c r="H133" i="20"/>
  <c r="F133" i="20"/>
  <c r="D133" i="20"/>
  <c r="E133" i="20" s="1"/>
  <c r="C133" i="20"/>
  <c r="A133" i="20" s="1"/>
  <c r="T132" i="20"/>
  <c r="S132" i="20"/>
  <c r="R132" i="20"/>
  <c r="M132" i="20"/>
  <c r="L132" i="20"/>
  <c r="K132" i="20"/>
  <c r="H132" i="20"/>
  <c r="F132" i="20"/>
  <c r="D132" i="20"/>
  <c r="E132" i="20" s="1"/>
  <c r="C132" i="20"/>
  <c r="A132" i="20" s="1"/>
  <c r="T131" i="20"/>
  <c r="S131" i="20"/>
  <c r="R131" i="20"/>
  <c r="M131" i="20"/>
  <c r="L131" i="20"/>
  <c r="K131" i="20"/>
  <c r="H131" i="20"/>
  <c r="F131" i="20"/>
  <c r="D131" i="20"/>
  <c r="E131" i="20" s="1"/>
  <c r="C131" i="20"/>
  <c r="A131" i="20" s="1"/>
  <c r="T130" i="20"/>
  <c r="S130" i="20"/>
  <c r="R130" i="20"/>
  <c r="M130" i="20"/>
  <c r="L130" i="20"/>
  <c r="K130" i="20"/>
  <c r="H130" i="20"/>
  <c r="F130" i="20"/>
  <c r="D130" i="20"/>
  <c r="E130" i="20" s="1"/>
  <c r="C130" i="20"/>
  <c r="A130" i="20" s="1"/>
  <c r="T129" i="20"/>
  <c r="S129" i="20"/>
  <c r="R129" i="20"/>
  <c r="M129" i="20"/>
  <c r="L129" i="20"/>
  <c r="K129" i="20"/>
  <c r="H129" i="20"/>
  <c r="F129" i="20"/>
  <c r="D129" i="20"/>
  <c r="E129" i="20" s="1"/>
  <c r="C129" i="20"/>
  <c r="A129" i="20" s="1"/>
  <c r="T128" i="20"/>
  <c r="S128" i="20"/>
  <c r="R128" i="20"/>
  <c r="M128" i="20"/>
  <c r="L128" i="20"/>
  <c r="K128" i="20"/>
  <c r="H128" i="20"/>
  <c r="F128" i="20"/>
  <c r="D128" i="20"/>
  <c r="E128" i="20" s="1"/>
  <c r="C128" i="20"/>
  <c r="A128" i="20" s="1"/>
  <c r="T127" i="20"/>
  <c r="S127" i="20"/>
  <c r="R127" i="20"/>
  <c r="M127" i="20"/>
  <c r="L127" i="20"/>
  <c r="K127" i="20"/>
  <c r="H127" i="20"/>
  <c r="F127" i="20"/>
  <c r="D127" i="20"/>
  <c r="E127" i="20" s="1"/>
  <c r="C127" i="20"/>
  <c r="A127" i="20" s="1"/>
  <c r="T126" i="20"/>
  <c r="S126" i="20"/>
  <c r="R126" i="20"/>
  <c r="M126" i="20"/>
  <c r="L126" i="20"/>
  <c r="K126" i="20"/>
  <c r="H126" i="20"/>
  <c r="F126" i="20"/>
  <c r="D126" i="20"/>
  <c r="E126" i="20" s="1"/>
  <c r="C126" i="20"/>
  <c r="A126" i="20" s="1"/>
  <c r="T125" i="20"/>
  <c r="S125" i="20"/>
  <c r="R125" i="20"/>
  <c r="M125" i="20"/>
  <c r="L125" i="20"/>
  <c r="K125" i="20"/>
  <c r="H125" i="20"/>
  <c r="F125" i="20"/>
  <c r="D125" i="20"/>
  <c r="E125" i="20" s="1"/>
  <c r="C125" i="20"/>
  <c r="A125" i="20" s="1"/>
  <c r="T124" i="20"/>
  <c r="S124" i="20"/>
  <c r="R124" i="20"/>
  <c r="M124" i="20"/>
  <c r="L124" i="20"/>
  <c r="K124" i="20"/>
  <c r="H124" i="20"/>
  <c r="F124" i="20"/>
  <c r="D124" i="20"/>
  <c r="E124" i="20" s="1"/>
  <c r="C124" i="20"/>
  <c r="A124" i="20" s="1"/>
  <c r="T123" i="20"/>
  <c r="S123" i="20"/>
  <c r="R123" i="20"/>
  <c r="M123" i="20"/>
  <c r="L123" i="20"/>
  <c r="K123" i="20"/>
  <c r="H123" i="20"/>
  <c r="F123" i="20"/>
  <c r="D123" i="20"/>
  <c r="E123" i="20" s="1"/>
  <c r="C123" i="20"/>
  <c r="A123" i="20" s="1"/>
  <c r="T122" i="20"/>
  <c r="S122" i="20"/>
  <c r="R122" i="20"/>
  <c r="M122" i="20"/>
  <c r="L122" i="20"/>
  <c r="K122" i="20"/>
  <c r="H122" i="20"/>
  <c r="F122" i="20"/>
  <c r="D122" i="20"/>
  <c r="E122" i="20" s="1"/>
  <c r="C122" i="20"/>
  <c r="A122" i="20" s="1"/>
  <c r="T121" i="20"/>
  <c r="S121" i="20"/>
  <c r="R121" i="20"/>
  <c r="M121" i="20"/>
  <c r="L121" i="20"/>
  <c r="K121" i="20"/>
  <c r="H121" i="20"/>
  <c r="F121" i="20"/>
  <c r="D121" i="20"/>
  <c r="E121" i="20" s="1"/>
  <c r="C121" i="20"/>
  <c r="A121" i="20" s="1"/>
  <c r="T120" i="20"/>
  <c r="S120" i="20"/>
  <c r="R120" i="20"/>
  <c r="M120" i="20"/>
  <c r="L120" i="20"/>
  <c r="K120" i="20"/>
  <c r="H120" i="20"/>
  <c r="F120" i="20"/>
  <c r="D120" i="20"/>
  <c r="E120" i="20" s="1"/>
  <c r="C120" i="20"/>
  <c r="A120" i="20" s="1"/>
  <c r="T119" i="20"/>
  <c r="S119" i="20"/>
  <c r="R119" i="20"/>
  <c r="M119" i="20"/>
  <c r="L119" i="20"/>
  <c r="K119" i="20"/>
  <c r="H119" i="20"/>
  <c r="F119" i="20"/>
  <c r="D119" i="20"/>
  <c r="E119" i="20" s="1"/>
  <c r="C119" i="20"/>
  <c r="A119" i="20" s="1"/>
  <c r="T118" i="20"/>
  <c r="S118" i="20"/>
  <c r="R118" i="20"/>
  <c r="M118" i="20"/>
  <c r="L118" i="20"/>
  <c r="K118" i="20"/>
  <c r="H118" i="20"/>
  <c r="F118" i="20"/>
  <c r="D118" i="20"/>
  <c r="E118" i="20" s="1"/>
  <c r="C118" i="20"/>
  <c r="A118" i="20" s="1"/>
  <c r="T117" i="20"/>
  <c r="S117" i="20"/>
  <c r="R117" i="20"/>
  <c r="M117" i="20"/>
  <c r="L117" i="20"/>
  <c r="K117" i="20"/>
  <c r="H117" i="20"/>
  <c r="F117" i="20"/>
  <c r="D117" i="20"/>
  <c r="E117" i="20" s="1"/>
  <c r="C117" i="20"/>
  <c r="A117" i="20" s="1"/>
  <c r="T116" i="20"/>
  <c r="S116" i="20"/>
  <c r="R116" i="20"/>
  <c r="M116" i="20"/>
  <c r="L116" i="20"/>
  <c r="K116" i="20"/>
  <c r="H116" i="20"/>
  <c r="F116" i="20"/>
  <c r="D116" i="20"/>
  <c r="E116" i="20" s="1"/>
  <c r="C116" i="20"/>
  <c r="A116" i="20" s="1"/>
  <c r="T115" i="20"/>
  <c r="S115" i="20"/>
  <c r="R115" i="20"/>
  <c r="M115" i="20"/>
  <c r="L115" i="20"/>
  <c r="K115" i="20"/>
  <c r="H115" i="20"/>
  <c r="F115" i="20"/>
  <c r="D115" i="20"/>
  <c r="E115" i="20" s="1"/>
  <c r="C115" i="20"/>
  <c r="A115" i="20" s="1"/>
  <c r="T114" i="20"/>
  <c r="S114" i="20"/>
  <c r="R114" i="20"/>
  <c r="M114" i="20"/>
  <c r="L114" i="20"/>
  <c r="K114" i="20"/>
  <c r="H114" i="20"/>
  <c r="F114" i="20"/>
  <c r="D114" i="20"/>
  <c r="E114" i="20" s="1"/>
  <c r="C114" i="20"/>
  <c r="A114" i="20" s="1"/>
  <c r="T113" i="20"/>
  <c r="S113" i="20"/>
  <c r="R113" i="20"/>
  <c r="M113" i="20"/>
  <c r="L113" i="20"/>
  <c r="K113" i="20"/>
  <c r="H113" i="20"/>
  <c r="F113" i="20"/>
  <c r="D113" i="20"/>
  <c r="E113" i="20" s="1"/>
  <c r="C113" i="20"/>
  <c r="A113" i="20" s="1"/>
  <c r="T112" i="20"/>
  <c r="S112" i="20"/>
  <c r="R112" i="20"/>
  <c r="M112" i="20"/>
  <c r="L112" i="20"/>
  <c r="K112" i="20"/>
  <c r="H112" i="20"/>
  <c r="F112" i="20"/>
  <c r="D112" i="20"/>
  <c r="E112" i="20" s="1"/>
  <c r="C112" i="20"/>
  <c r="A112" i="20" s="1"/>
  <c r="T111" i="20"/>
  <c r="S111" i="20"/>
  <c r="R111" i="20"/>
  <c r="M111" i="20"/>
  <c r="L111" i="20"/>
  <c r="K111" i="20"/>
  <c r="H111" i="20"/>
  <c r="F111" i="20"/>
  <c r="D111" i="20"/>
  <c r="E111" i="20" s="1"/>
  <c r="C111" i="20"/>
  <c r="A111" i="20" s="1"/>
  <c r="T110" i="20"/>
  <c r="S110" i="20"/>
  <c r="R110" i="20"/>
  <c r="M110" i="20"/>
  <c r="L110" i="20"/>
  <c r="K110" i="20"/>
  <c r="H110" i="20"/>
  <c r="F110" i="20"/>
  <c r="D110" i="20"/>
  <c r="E110" i="20" s="1"/>
  <c r="C110" i="20"/>
  <c r="A110" i="20" s="1"/>
  <c r="T109" i="20"/>
  <c r="S109" i="20"/>
  <c r="R109" i="20"/>
  <c r="M109" i="20"/>
  <c r="L109" i="20"/>
  <c r="K109" i="20"/>
  <c r="H109" i="20"/>
  <c r="F109" i="20"/>
  <c r="D109" i="20"/>
  <c r="E109" i="20" s="1"/>
  <c r="C109" i="20"/>
  <c r="A109" i="20" s="1"/>
  <c r="T108" i="20"/>
  <c r="S108" i="20"/>
  <c r="R108" i="20"/>
  <c r="M108" i="20"/>
  <c r="L108" i="20"/>
  <c r="K108" i="20"/>
  <c r="H108" i="20"/>
  <c r="F108" i="20"/>
  <c r="D108" i="20"/>
  <c r="E108" i="20" s="1"/>
  <c r="C108" i="20"/>
  <c r="A108" i="20" s="1"/>
  <c r="T107" i="20"/>
  <c r="S107" i="20"/>
  <c r="R107" i="20"/>
  <c r="M107" i="20"/>
  <c r="L107" i="20"/>
  <c r="K107" i="20"/>
  <c r="H107" i="20"/>
  <c r="F107" i="20"/>
  <c r="D107" i="20"/>
  <c r="E107" i="20" s="1"/>
  <c r="C107" i="20"/>
  <c r="A107" i="20" s="1"/>
  <c r="T106" i="20"/>
  <c r="S106" i="20"/>
  <c r="R106" i="20"/>
  <c r="M106" i="20"/>
  <c r="L106" i="20"/>
  <c r="K106" i="20"/>
  <c r="H106" i="20"/>
  <c r="F106" i="20"/>
  <c r="D106" i="20"/>
  <c r="E106" i="20" s="1"/>
  <c r="C106" i="20"/>
  <c r="A106" i="20" s="1"/>
  <c r="T105" i="20"/>
  <c r="S105" i="20"/>
  <c r="R105" i="20"/>
  <c r="M105" i="20"/>
  <c r="L105" i="20"/>
  <c r="K105" i="20"/>
  <c r="H105" i="20"/>
  <c r="F105" i="20"/>
  <c r="D105" i="20"/>
  <c r="E105" i="20" s="1"/>
  <c r="C105" i="20"/>
  <c r="A105" i="20" s="1"/>
  <c r="T104" i="20"/>
  <c r="S104" i="20"/>
  <c r="R104" i="20"/>
  <c r="M104" i="20"/>
  <c r="L104" i="20"/>
  <c r="K104" i="20"/>
  <c r="H104" i="20"/>
  <c r="F104" i="20"/>
  <c r="D104" i="20"/>
  <c r="E104" i="20" s="1"/>
  <c r="C104" i="20"/>
  <c r="A104" i="20" s="1"/>
  <c r="T103" i="20"/>
  <c r="S103" i="20"/>
  <c r="R103" i="20"/>
  <c r="M103" i="20"/>
  <c r="L103" i="20"/>
  <c r="K103" i="20"/>
  <c r="H103" i="20"/>
  <c r="F103" i="20"/>
  <c r="D103" i="20"/>
  <c r="E103" i="20" s="1"/>
  <c r="C103" i="20"/>
  <c r="A103" i="20" s="1"/>
  <c r="T102" i="20"/>
  <c r="S102" i="20"/>
  <c r="R102" i="20"/>
  <c r="M102" i="20"/>
  <c r="L102" i="20"/>
  <c r="K102" i="20"/>
  <c r="H102" i="20"/>
  <c r="F102" i="20"/>
  <c r="D102" i="20"/>
  <c r="E102" i="20" s="1"/>
  <c r="C102" i="20"/>
  <c r="A102" i="20" s="1"/>
  <c r="T101" i="20"/>
  <c r="S101" i="20"/>
  <c r="R101" i="20"/>
  <c r="M101" i="20"/>
  <c r="L101" i="20"/>
  <c r="K101" i="20"/>
  <c r="H101" i="20"/>
  <c r="F101" i="20"/>
  <c r="D101" i="20"/>
  <c r="E101" i="20" s="1"/>
  <c r="C101" i="20"/>
  <c r="A101" i="20" s="1"/>
  <c r="T100" i="20"/>
  <c r="S100" i="20"/>
  <c r="R100" i="20"/>
  <c r="M100" i="20"/>
  <c r="L100" i="20"/>
  <c r="K100" i="20"/>
  <c r="H100" i="20"/>
  <c r="F100" i="20"/>
  <c r="D100" i="20"/>
  <c r="E100" i="20" s="1"/>
  <c r="C100" i="20"/>
  <c r="A100" i="20" s="1"/>
  <c r="T99" i="20"/>
  <c r="S99" i="20"/>
  <c r="R99" i="20"/>
  <c r="M99" i="20"/>
  <c r="L99" i="20"/>
  <c r="K99" i="20"/>
  <c r="H99" i="20"/>
  <c r="F99" i="20"/>
  <c r="D99" i="20"/>
  <c r="E99" i="20" s="1"/>
  <c r="C99" i="20"/>
  <c r="A99" i="20" s="1"/>
  <c r="T98" i="20"/>
  <c r="S98" i="20"/>
  <c r="R98" i="20"/>
  <c r="M98" i="20"/>
  <c r="L98" i="20"/>
  <c r="K98" i="20"/>
  <c r="H98" i="20"/>
  <c r="F98" i="20"/>
  <c r="D98" i="20"/>
  <c r="E98" i="20" s="1"/>
  <c r="C98" i="20"/>
  <c r="A98" i="20" s="1"/>
  <c r="T97" i="20"/>
  <c r="S97" i="20"/>
  <c r="R97" i="20"/>
  <c r="M97" i="20"/>
  <c r="L97" i="20"/>
  <c r="K97" i="20"/>
  <c r="H97" i="20"/>
  <c r="F97" i="20"/>
  <c r="D97" i="20"/>
  <c r="E97" i="20" s="1"/>
  <c r="C97" i="20"/>
  <c r="A97" i="20" s="1"/>
  <c r="T96" i="20"/>
  <c r="S96" i="20"/>
  <c r="R96" i="20"/>
  <c r="M96" i="20"/>
  <c r="L96" i="20"/>
  <c r="K96" i="20"/>
  <c r="H96" i="20"/>
  <c r="F96" i="20"/>
  <c r="D96" i="20"/>
  <c r="E96" i="20" s="1"/>
  <c r="C96" i="20"/>
  <c r="A96" i="20" s="1"/>
  <c r="T95" i="20"/>
  <c r="S95" i="20"/>
  <c r="R95" i="20"/>
  <c r="M95" i="20"/>
  <c r="L95" i="20"/>
  <c r="K95" i="20"/>
  <c r="H95" i="20"/>
  <c r="F95" i="20"/>
  <c r="D95" i="20"/>
  <c r="E95" i="20" s="1"/>
  <c r="C95" i="20"/>
  <c r="A95" i="20" s="1"/>
  <c r="T94" i="20"/>
  <c r="S94" i="20"/>
  <c r="R94" i="20"/>
  <c r="M94" i="20"/>
  <c r="L94" i="20"/>
  <c r="K94" i="20"/>
  <c r="H94" i="20"/>
  <c r="F94" i="20"/>
  <c r="D94" i="20"/>
  <c r="E94" i="20" s="1"/>
  <c r="C94" i="20"/>
  <c r="A94" i="20" s="1"/>
  <c r="T93" i="20"/>
  <c r="S93" i="20"/>
  <c r="R93" i="20"/>
  <c r="M93" i="20"/>
  <c r="L93" i="20"/>
  <c r="K93" i="20"/>
  <c r="H93" i="20"/>
  <c r="F93" i="20"/>
  <c r="D93" i="20"/>
  <c r="E93" i="20" s="1"/>
  <c r="C93" i="20"/>
  <c r="A93" i="20" s="1"/>
  <c r="T92" i="20"/>
  <c r="S92" i="20"/>
  <c r="R92" i="20"/>
  <c r="M92" i="20"/>
  <c r="L92" i="20"/>
  <c r="K92" i="20"/>
  <c r="H92" i="20"/>
  <c r="F92" i="20"/>
  <c r="D92" i="20"/>
  <c r="E92" i="20" s="1"/>
  <c r="C92" i="20"/>
  <c r="A92" i="20" s="1"/>
  <c r="T91" i="20"/>
  <c r="S91" i="20"/>
  <c r="R91" i="20"/>
  <c r="M91" i="20"/>
  <c r="L91" i="20"/>
  <c r="K91" i="20"/>
  <c r="H91" i="20"/>
  <c r="F91" i="20"/>
  <c r="D91" i="20"/>
  <c r="E91" i="20" s="1"/>
  <c r="C91" i="20"/>
  <c r="A91" i="20" s="1"/>
  <c r="T90" i="20"/>
  <c r="S90" i="20"/>
  <c r="R90" i="20"/>
  <c r="M90" i="20"/>
  <c r="L90" i="20"/>
  <c r="K90" i="20"/>
  <c r="H90" i="20"/>
  <c r="F90" i="20"/>
  <c r="D90" i="20"/>
  <c r="E90" i="20" s="1"/>
  <c r="C90" i="20"/>
  <c r="A90" i="20" s="1"/>
  <c r="T89" i="20"/>
  <c r="S89" i="20"/>
  <c r="R89" i="20"/>
  <c r="M89" i="20"/>
  <c r="L89" i="20"/>
  <c r="K89" i="20"/>
  <c r="H89" i="20"/>
  <c r="F89" i="20"/>
  <c r="D89" i="20"/>
  <c r="E89" i="20" s="1"/>
  <c r="C89" i="20"/>
  <c r="A89" i="20" s="1"/>
  <c r="T88" i="20"/>
  <c r="S88" i="20"/>
  <c r="R88" i="20"/>
  <c r="M88" i="20"/>
  <c r="L88" i="20"/>
  <c r="K88" i="20"/>
  <c r="H88" i="20"/>
  <c r="F88" i="20"/>
  <c r="D88" i="20"/>
  <c r="E88" i="20" s="1"/>
  <c r="C88" i="20"/>
  <c r="A88" i="20" s="1"/>
  <c r="T87" i="20"/>
  <c r="S87" i="20"/>
  <c r="R87" i="20"/>
  <c r="M87" i="20"/>
  <c r="L87" i="20"/>
  <c r="K87" i="20"/>
  <c r="H87" i="20"/>
  <c r="F87" i="20"/>
  <c r="D87" i="20"/>
  <c r="E87" i="20" s="1"/>
  <c r="C87" i="20"/>
  <c r="A87" i="20" s="1"/>
  <c r="T86" i="20"/>
  <c r="S86" i="20"/>
  <c r="R86" i="20"/>
  <c r="M86" i="20"/>
  <c r="L86" i="20"/>
  <c r="K86" i="20"/>
  <c r="H86" i="20"/>
  <c r="F86" i="20"/>
  <c r="D86" i="20"/>
  <c r="E86" i="20" s="1"/>
  <c r="C86" i="20"/>
  <c r="A86" i="20" s="1"/>
  <c r="T85" i="20"/>
  <c r="S85" i="20"/>
  <c r="R85" i="20"/>
  <c r="M85" i="20"/>
  <c r="L85" i="20"/>
  <c r="K85" i="20"/>
  <c r="H85" i="20"/>
  <c r="F85" i="20"/>
  <c r="D85" i="20"/>
  <c r="E85" i="20" s="1"/>
  <c r="C85" i="20"/>
  <c r="A85" i="20" s="1"/>
  <c r="T84" i="20"/>
  <c r="S84" i="20"/>
  <c r="R84" i="20"/>
  <c r="M84" i="20"/>
  <c r="L84" i="20"/>
  <c r="K84" i="20"/>
  <c r="H84" i="20"/>
  <c r="F84" i="20"/>
  <c r="D84" i="20"/>
  <c r="E84" i="20" s="1"/>
  <c r="C84" i="20"/>
  <c r="A84" i="20" s="1"/>
  <c r="T83" i="20"/>
  <c r="S83" i="20"/>
  <c r="R83" i="20"/>
  <c r="M83" i="20"/>
  <c r="L83" i="20"/>
  <c r="K83" i="20"/>
  <c r="H83" i="20"/>
  <c r="F83" i="20"/>
  <c r="D83" i="20"/>
  <c r="E83" i="20" s="1"/>
  <c r="C83" i="20"/>
  <c r="A83" i="20" s="1"/>
  <c r="T82" i="20"/>
  <c r="S82" i="20"/>
  <c r="R82" i="20"/>
  <c r="M82" i="20"/>
  <c r="L82" i="20"/>
  <c r="K82" i="20"/>
  <c r="H82" i="20"/>
  <c r="F82" i="20"/>
  <c r="D82" i="20"/>
  <c r="E82" i="20" s="1"/>
  <c r="C82" i="20"/>
  <c r="A82" i="20" s="1"/>
  <c r="T81" i="20"/>
  <c r="S81" i="20"/>
  <c r="R81" i="20"/>
  <c r="M81" i="20"/>
  <c r="L81" i="20"/>
  <c r="K81" i="20"/>
  <c r="H81" i="20"/>
  <c r="F81" i="20"/>
  <c r="D81" i="20"/>
  <c r="E81" i="20" s="1"/>
  <c r="C81" i="20"/>
  <c r="A81" i="20" s="1"/>
  <c r="T80" i="20"/>
  <c r="S80" i="20"/>
  <c r="R80" i="20"/>
  <c r="M80" i="20"/>
  <c r="L80" i="20"/>
  <c r="K80" i="20"/>
  <c r="H80" i="20"/>
  <c r="F80" i="20"/>
  <c r="D80" i="20"/>
  <c r="E80" i="20" s="1"/>
  <c r="C80" i="20"/>
  <c r="A80" i="20" s="1"/>
  <c r="T79" i="20"/>
  <c r="S79" i="20"/>
  <c r="R79" i="20"/>
  <c r="M79" i="20"/>
  <c r="L79" i="20"/>
  <c r="K79" i="20"/>
  <c r="H79" i="20"/>
  <c r="F79" i="20"/>
  <c r="D79" i="20"/>
  <c r="E79" i="20" s="1"/>
  <c r="C79" i="20"/>
  <c r="A79" i="20" s="1"/>
  <c r="T78" i="20"/>
  <c r="S78" i="20"/>
  <c r="R78" i="20"/>
  <c r="M78" i="20"/>
  <c r="L78" i="20"/>
  <c r="K78" i="20"/>
  <c r="H78" i="20"/>
  <c r="F78" i="20"/>
  <c r="D78" i="20"/>
  <c r="E78" i="20" s="1"/>
  <c r="C78" i="20"/>
  <c r="A78" i="20" s="1"/>
  <c r="T77" i="20"/>
  <c r="S77" i="20"/>
  <c r="R77" i="20"/>
  <c r="M77" i="20"/>
  <c r="L77" i="20"/>
  <c r="K77" i="20"/>
  <c r="H77" i="20"/>
  <c r="F77" i="20"/>
  <c r="D77" i="20"/>
  <c r="E77" i="20" s="1"/>
  <c r="C77" i="20"/>
  <c r="A77" i="20" s="1"/>
  <c r="T76" i="20"/>
  <c r="S76" i="20"/>
  <c r="R76" i="20"/>
  <c r="M76" i="20"/>
  <c r="L76" i="20"/>
  <c r="K76" i="20"/>
  <c r="H76" i="20"/>
  <c r="F76" i="20"/>
  <c r="D76" i="20"/>
  <c r="E76" i="20" s="1"/>
  <c r="C76" i="20"/>
  <c r="A76" i="20" s="1"/>
  <c r="T75" i="20"/>
  <c r="S75" i="20"/>
  <c r="R75" i="20"/>
  <c r="M75" i="20"/>
  <c r="L75" i="20"/>
  <c r="K75" i="20"/>
  <c r="H75" i="20"/>
  <c r="F75" i="20"/>
  <c r="D75" i="20"/>
  <c r="E75" i="20" s="1"/>
  <c r="C75" i="20"/>
  <c r="A75" i="20" s="1"/>
  <c r="T74" i="20"/>
  <c r="S74" i="20"/>
  <c r="R74" i="20"/>
  <c r="M74" i="20"/>
  <c r="L74" i="20"/>
  <c r="K74" i="20"/>
  <c r="H74" i="20"/>
  <c r="F74" i="20"/>
  <c r="D74" i="20"/>
  <c r="E74" i="20" s="1"/>
  <c r="C74" i="20"/>
  <c r="A74" i="20" s="1"/>
  <c r="T73" i="20"/>
  <c r="S73" i="20"/>
  <c r="R73" i="20"/>
  <c r="M73" i="20"/>
  <c r="L73" i="20"/>
  <c r="K73" i="20"/>
  <c r="H73" i="20"/>
  <c r="F73" i="20"/>
  <c r="D73" i="20"/>
  <c r="E73" i="20" s="1"/>
  <c r="C73" i="20"/>
  <c r="A73" i="20" s="1"/>
  <c r="T72" i="20"/>
  <c r="S72" i="20"/>
  <c r="R72" i="20"/>
  <c r="M72" i="20"/>
  <c r="L72" i="20"/>
  <c r="K72" i="20"/>
  <c r="H72" i="20"/>
  <c r="F72" i="20"/>
  <c r="D72" i="20"/>
  <c r="E72" i="20" s="1"/>
  <c r="C72" i="20"/>
  <c r="A72" i="20" s="1"/>
  <c r="T71" i="20"/>
  <c r="S71" i="20"/>
  <c r="R71" i="20"/>
  <c r="M71" i="20"/>
  <c r="L71" i="20"/>
  <c r="K71" i="20"/>
  <c r="H71" i="20"/>
  <c r="F71" i="20"/>
  <c r="D71" i="20"/>
  <c r="E71" i="20" s="1"/>
  <c r="C71" i="20"/>
  <c r="A71" i="20" s="1"/>
  <c r="T70" i="20"/>
  <c r="S70" i="20"/>
  <c r="R70" i="20"/>
  <c r="M70" i="20"/>
  <c r="L70" i="20"/>
  <c r="K70" i="20"/>
  <c r="H70" i="20"/>
  <c r="F70" i="20"/>
  <c r="D70" i="20"/>
  <c r="E70" i="20" s="1"/>
  <c r="C70" i="20"/>
  <c r="A70" i="20" s="1"/>
  <c r="T69" i="20"/>
  <c r="S69" i="20"/>
  <c r="R69" i="20"/>
  <c r="M69" i="20"/>
  <c r="L69" i="20"/>
  <c r="K69" i="20"/>
  <c r="H69" i="20"/>
  <c r="F69" i="20"/>
  <c r="D69" i="20"/>
  <c r="E69" i="20" s="1"/>
  <c r="C69" i="20"/>
  <c r="A69" i="20" s="1"/>
  <c r="T68" i="20"/>
  <c r="S68" i="20"/>
  <c r="R68" i="20"/>
  <c r="M68" i="20"/>
  <c r="L68" i="20"/>
  <c r="K68" i="20"/>
  <c r="H68" i="20"/>
  <c r="F68" i="20"/>
  <c r="D68" i="20"/>
  <c r="E68" i="20" s="1"/>
  <c r="C68" i="20"/>
  <c r="A68" i="20" s="1"/>
  <c r="T67" i="20"/>
  <c r="S67" i="20"/>
  <c r="R67" i="20"/>
  <c r="M67" i="20"/>
  <c r="L67" i="20"/>
  <c r="K67" i="20"/>
  <c r="H67" i="20"/>
  <c r="F67" i="20"/>
  <c r="D67" i="20"/>
  <c r="E67" i="20" s="1"/>
  <c r="C67" i="20"/>
  <c r="A67" i="20" s="1"/>
  <c r="T66" i="20"/>
  <c r="S66" i="20"/>
  <c r="R66" i="20"/>
  <c r="M66" i="20"/>
  <c r="L66" i="20"/>
  <c r="K66" i="20"/>
  <c r="H66" i="20"/>
  <c r="F66" i="20"/>
  <c r="D66" i="20"/>
  <c r="E66" i="20" s="1"/>
  <c r="C66" i="20"/>
  <c r="A66" i="20" s="1"/>
  <c r="T65" i="20"/>
  <c r="S65" i="20"/>
  <c r="R65" i="20"/>
  <c r="M65" i="20"/>
  <c r="L65" i="20"/>
  <c r="K65" i="20" s="1"/>
  <c r="H65" i="20"/>
  <c r="F65" i="20"/>
  <c r="E65" i="20"/>
  <c r="D65" i="20"/>
  <c r="C65" i="20"/>
  <c r="A65" i="20" s="1"/>
  <c r="T64" i="20"/>
  <c r="S64" i="20"/>
  <c r="R64" i="20"/>
  <c r="M64" i="20"/>
  <c r="L64" i="20"/>
  <c r="K64" i="20"/>
  <c r="H64" i="20"/>
  <c r="F64" i="20"/>
  <c r="D64" i="20"/>
  <c r="E64" i="20" s="1"/>
  <c r="C64" i="20"/>
  <c r="A64" i="20" s="1"/>
  <c r="T63" i="20"/>
  <c r="S63" i="20"/>
  <c r="R63" i="20"/>
  <c r="M63" i="20"/>
  <c r="L63" i="20"/>
  <c r="K63" i="20" s="1"/>
  <c r="H63" i="20"/>
  <c r="F63" i="20"/>
  <c r="E63" i="20"/>
  <c r="D63" i="20"/>
  <c r="C63" i="20"/>
  <c r="A63" i="20" s="1"/>
  <c r="T62" i="20"/>
  <c r="S62" i="20"/>
  <c r="R62" i="20"/>
  <c r="M62" i="20"/>
  <c r="L62" i="20"/>
  <c r="K62" i="20"/>
  <c r="H62" i="20"/>
  <c r="F62" i="20"/>
  <c r="D62" i="20"/>
  <c r="E62" i="20" s="1"/>
  <c r="C62" i="20"/>
  <c r="A62" i="20" s="1"/>
  <c r="T61" i="20"/>
  <c r="S61" i="20"/>
  <c r="R61" i="20"/>
  <c r="M61" i="20"/>
  <c r="L61" i="20"/>
  <c r="K61" i="20" s="1"/>
  <c r="H61" i="20"/>
  <c r="F61" i="20"/>
  <c r="E61" i="20"/>
  <c r="D61" i="20"/>
  <c r="C61" i="20"/>
  <c r="A61" i="20" s="1"/>
  <c r="T60" i="20"/>
  <c r="S60" i="20"/>
  <c r="R60" i="20"/>
  <c r="M60" i="20"/>
  <c r="L60" i="20"/>
  <c r="K60" i="20"/>
  <c r="H60" i="20"/>
  <c r="F60" i="20"/>
  <c r="D60" i="20"/>
  <c r="E60" i="20" s="1"/>
  <c r="C60" i="20"/>
  <c r="A60" i="20" s="1"/>
  <c r="T59" i="20"/>
  <c r="S59" i="20"/>
  <c r="R59" i="20"/>
  <c r="M59" i="20"/>
  <c r="L59" i="20"/>
  <c r="K59" i="20" s="1"/>
  <c r="H59" i="20"/>
  <c r="F59" i="20"/>
  <c r="E59" i="20"/>
  <c r="D59" i="20"/>
  <c r="C59" i="20"/>
  <c r="A59" i="20" s="1"/>
  <c r="T58" i="20"/>
  <c r="S58" i="20"/>
  <c r="R58" i="20"/>
  <c r="M58" i="20"/>
  <c r="L58" i="20"/>
  <c r="K58" i="20" s="1"/>
  <c r="H58" i="20"/>
  <c r="F58" i="20"/>
  <c r="E58" i="20"/>
  <c r="D58" i="20"/>
  <c r="C58" i="20"/>
  <c r="A58" i="20" s="1"/>
  <c r="T57" i="20"/>
  <c r="S57" i="20"/>
  <c r="R57" i="20"/>
  <c r="M57" i="20"/>
  <c r="L57" i="20"/>
  <c r="K57" i="20" s="1"/>
  <c r="H57" i="20"/>
  <c r="F57" i="20"/>
  <c r="E57" i="20"/>
  <c r="D57" i="20"/>
  <c r="C57" i="20"/>
  <c r="A57" i="20" s="1"/>
  <c r="T56" i="20"/>
  <c r="S56" i="20"/>
  <c r="R56" i="20"/>
  <c r="M56" i="20"/>
  <c r="L56" i="20"/>
  <c r="K56" i="20" s="1"/>
  <c r="H56" i="20"/>
  <c r="F56" i="20"/>
  <c r="E56" i="20"/>
  <c r="D56" i="20"/>
  <c r="C56" i="20"/>
  <c r="A56" i="20" s="1"/>
  <c r="T55" i="20"/>
  <c r="S55" i="20"/>
  <c r="R55" i="20"/>
  <c r="M55" i="20"/>
  <c r="L55" i="20"/>
  <c r="K55" i="20" s="1"/>
  <c r="H55" i="20"/>
  <c r="F55" i="20"/>
  <c r="E55" i="20"/>
  <c r="D55" i="20"/>
  <c r="C55" i="20"/>
  <c r="A55" i="20" s="1"/>
  <c r="T54" i="20"/>
  <c r="S54" i="20"/>
  <c r="R54" i="20"/>
  <c r="M54" i="20"/>
  <c r="L54" i="20"/>
  <c r="K54" i="20" s="1"/>
  <c r="H54" i="20"/>
  <c r="F54" i="20"/>
  <c r="E54" i="20"/>
  <c r="D54" i="20"/>
  <c r="C54" i="20"/>
  <c r="A54" i="20" s="1"/>
  <c r="T53" i="20"/>
  <c r="S53" i="20"/>
  <c r="R53" i="20"/>
  <c r="M53" i="20"/>
  <c r="L53" i="20"/>
  <c r="K53" i="20" s="1"/>
  <c r="H53" i="20"/>
  <c r="F53" i="20"/>
  <c r="E53" i="20"/>
  <c r="D53" i="20"/>
  <c r="C53" i="20"/>
  <c r="A53" i="20" s="1"/>
  <c r="T52" i="20"/>
  <c r="S52" i="20"/>
  <c r="R52" i="20"/>
  <c r="M52" i="20"/>
  <c r="L52" i="20"/>
  <c r="K52" i="20" s="1"/>
  <c r="H52" i="20"/>
  <c r="F52" i="20"/>
  <c r="E52" i="20"/>
  <c r="D52" i="20"/>
  <c r="C52" i="20"/>
  <c r="A52" i="20" s="1"/>
  <c r="T51" i="20"/>
  <c r="S51" i="20"/>
  <c r="R51" i="20"/>
  <c r="M51" i="20"/>
  <c r="L51" i="20"/>
  <c r="K51" i="20" s="1"/>
  <c r="H51" i="20"/>
  <c r="F51" i="20"/>
  <c r="E51" i="20"/>
  <c r="D51" i="20"/>
  <c r="C51" i="20"/>
  <c r="A51" i="20" s="1"/>
  <c r="T50" i="20"/>
  <c r="S50" i="20"/>
  <c r="R50" i="20"/>
  <c r="M50" i="20"/>
  <c r="L50" i="20"/>
  <c r="K50" i="20" s="1"/>
  <c r="H50" i="20"/>
  <c r="F50" i="20"/>
  <c r="E50" i="20"/>
  <c r="D50" i="20"/>
  <c r="C50" i="20"/>
  <c r="A50" i="20" s="1"/>
  <c r="T49" i="20"/>
  <c r="S49" i="20"/>
  <c r="R49" i="20"/>
  <c r="M49" i="20"/>
  <c r="L49" i="20"/>
  <c r="K49" i="20" s="1"/>
  <c r="H49" i="20"/>
  <c r="F49" i="20"/>
  <c r="E49" i="20"/>
  <c r="D49" i="20"/>
  <c r="C49" i="20"/>
  <c r="A49" i="20" s="1"/>
  <c r="T48" i="20"/>
  <c r="S48" i="20"/>
  <c r="R48" i="20"/>
  <c r="M48" i="20"/>
  <c r="L48" i="20"/>
  <c r="K48" i="20" s="1"/>
  <c r="H48" i="20"/>
  <c r="F48" i="20"/>
  <c r="E48" i="20"/>
  <c r="D48" i="20"/>
  <c r="C48" i="20"/>
  <c r="A48" i="20" s="1"/>
  <c r="T47" i="20"/>
  <c r="S47" i="20"/>
  <c r="R47" i="20"/>
  <c r="M47" i="20"/>
  <c r="L47" i="20"/>
  <c r="K47" i="20" s="1"/>
  <c r="H47" i="20"/>
  <c r="F47" i="20"/>
  <c r="E47" i="20"/>
  <c r="D47" i="20"/>
  <c r="C47" i="20"/>
  <c r="A47" i="20" s="1"/>
  <c r="T46" i="20"/>
  <c r="S46" i="20"/>
  <c r="R46" i="20"/>
  <c r="M46" i="20"/>
  <c r="L46" i="20"/>
  <c r="K46" i="20" s="1"/>
  <c r="H46" i="20"/>
  <c r="F46" i="20"/>
  <c r="E46" i="20"/>
  <c r="D46" i="20"/>
  <c r="C46" i="20"/>
  <c r="A46" i="20" s="1"/>
  <c r="T45" i="20"/>
  <c r="S45" i="20"/>
  <c r="R45" i="20"/>
  <c r="M45" i="20"/>
  <c r="L45" i="20"/>
  <c r="K45" i="20" s="1"/>
  <c r="H45" i="20"/>
  <c r="F45" i="20"/>
  <c r="E45" i="20"/>
  <c r="D45" i="20"/>
  <c r="C45" i="20"/>
  <c r="A45" i="20" s="1"/>
  <c r="T44" i="20"/>
  <c r="S44" i="20"/>
  <c r="R44" i="20"/>
  <c r="M44" i="20"/>
  <c r="L44" i="20"/>
  <c r="K44" i="20" s="1"/>
  <c r="H44" i="20"/>
  <c r="F44" i="20"/>
  <c r="E44" i="20"/>
  <c r="D44" i="20"/>
  <c r="C44" i="20"/>
  <c r="A44" i="20" s="1"/>
  <c r="T43" i="20"/>
  <c r="S43" i="20"/>
  <c r="R43" i="20"/>
  <c r="M43" i="20"/>
  <c r="L43" i="20"/>
  <c r="K43" i="20" s="1"/>
  <c r="H43" i="20"/>
  <c r="F43" i="20"/>
  <c r="E43" i="20"/>
  <c r="D43" i="20"/>
  <c r="C43" i="20"/>
  <c r="A43" i="20" s="1"/>
  <c r="T42" i="20"/>
  <c r="S42" i="20"/>
  <c r="R42" i="20"/>
  <c r="M42" i="20"/>
  <c r="L42" i="20"/>
  <c r="K42" i="20" s="1"/>
  <c r="H42" i="20"/>
  <c r="F42" i="20"/>
  <c r="E42" i="20"/>
  <c r="D42" i="20"/>
  <c r="C42" i="20"/>
  <c r="A42" i="20" s="1"/>
  <c r="T41" i="20"/>
  <c r="S41" i="20"/>
  <c r="R41" i="20"/>
  <c r="M41" i="20"/>
  <c r="L41" i="20"/>
  <c r="K41" i="20" s="1"/>
  <c r="H41" i="20"/>
  <c r="F41" i="20"/>
  <c r="E41" i="20"/>
  <c r="D41" i="20"/>
  <c r="C41" i="20"/>
  <c r="A41" i="20" s="1"/>
  <c r="T40" i="20"/>
  <c r="S40" i="20"/>
  <c r="R40" i="20"/>
  <c r="M40" i="20"/>
  <c r="L40" i="20"/>
  <c r="K40" i="20" s="1"/>
  <c r="H40" i="20"/>
  <c r="F40" i="20"/>
  <c r="E40" i="20"/>
  <c r="D40" i="20"/>
  <c r="C40" i="20"/>
  <c r="A40" i="20" s="1"/>
  <c r="T39" i="20"/>
  <c r="S39" i="20"/>
  <c r="R39" i="20"/>
  <c r="M39" i="20"/>
  <c r="L39" i="20"/>
  <c r="K39" i="20" s="1"/>
  <c r="H39" i="20"/>
  <c r="F39" i="20"/>
  <c r="E39" i="20"/>
  <c r="D39" i="20"/>
  <c r="C39" i="20"/>
  <c r="A39" i="20" s="1"/>
  <c r="T38" i="20"/>
  <c r="S38" i="20"/>
  <c r="R38" i="20"/>
  <c r="M38" i="20"/>
  <c r="L38" i="20"/>
  <c r="K38" i="20" s="1"/>
  <c r="H38" i="20"/>
  <c r="F38" i="20"/>
  <c r="E38" i="20"/>
  <c r="D38" i="20"/>
  <c r="C38" i="20"/>
  <c r="A38" i="20" s="1"/>
  <c r="T37" i="20"/>
  <c r="S37" i="20"/>
  <c r="R37" i="20"/>
  <c r="M37" i="20"/>
  <c r="L37" i="20"/>
  <c r="K37" i="20" s="1"/>
  <c r="H37" i="20"/>
  <c r="F37" i="20"/>
  <c r="E37" i="20"/>
  <c r="D37" i="20"/>
  <c r="C37" i="20"/>
  <c r="A37" i="20" s="1"/>
  <c r="T36" i="20"/>
  <c r="S36" i="20"/>
  <c r="R36" i="20"/>
  <c r="M36" i="20"/>
  <c r="L36" i="20"/>
  <c r="K36" i="20" s="1"/>
  <c r="H36" i="20"/>
  <c r="F36" i="20"/>
  <c r="E36" i="20"/>
  <c r="D36" i="20"/>
  <c r="C36" i="20"/>
  <c r="A36" i="20" s="1"/>
  <c r="T35" i="20"/>
  <c r="S35" i="20"/>
  <c r="R35" i="20"/>
  <c r="M35" i="20"/>
  <c r="L35" i="20"/>
  <c r="K35" i="20" s="1"/>
  <c r="H35" i="20"/>
  <c r="F35" i="20"/>
  <c r="E35" i="20"/>
  <c r="D35" i="20"/>
  <c r="C35" i="20"/>
  <c r="A35" i="20" s="1"/>
  <c r="T34" i="20"/>
  <c r="S34" i="20"/>
  <c r="R34" i="20"/>
  <c r="M34" i="20"/>
  <c r="L34" i="20"/>
  <c r="K34" i="20" s="1"/>
  <c r="H34" i="20"/>
  <c r="F34" i="20"/>
  <c r="E34" i="20"/>
  <c r="D34" i="20"/>
  <c r="C34" i="20"/>
  <c r="A34" i="20" s="1"/>
  <c r="T33" i="20"/>
  <c r="S33" i="20"/>
  <c r="R33" i="20"/>
  <c r="M33" i="20"/>
  <c r="L33" i="20"/>
  <c r="K33" i="20" s="1"/>
  <c r="H33" i="20"/>
  <c r="F33" i="20"/>
  <c r="E33" i="20"/>
  <c r="D33" i="20"/>
  <c r="C33" i="20"/>
  <c r="A33" i="20" s="1"/>
  <c r="T32" i="20"/>
  <c r="S32" i="20"/>
  <c r="R32" i="20"/>
  <c r="M32" i="20"/>
  <c r="L32" i="20"/>
  <c r="K32" i="20" s="1"/>
  <c r="H32" i="20"/>
  <c r="F32" i="20"/>
  <c r="E32" i="20"/>
  <c r="D32" i="20"/>
  <c r="C32" i="20"/>
  <c r="A32" i="20" s="1"/>
  <c r="T31" i="20"/>
  <c r="S31" i="20"/>
  <c r="R31" i="20"/>
  <c r="M31" i="20"/>
  <c r="L31" i="20"/>
  <c r="K31" i="20" s="1"/>
  <c r="H31" i="20"/>
  <c r="F31" i="20"/>
  <c r="E31" i="20"/>
  <c r="D31" i="20"/>
  <c r="C31" i="20"/>
  <c r="A31" i="20" s="1"/>
  <c r="T30" i="20"/>
  <c r="S30" i="20"/>
  <c r="R30" i="20"/>
  <c r="M30" i="20"/>
  <c r="L30" i="20"/>
  <c r="K30" i="20" s="1"/>
  <c r="H30" i="20"/>
  <c r="F30" i="20"/>
  <c r="E30" i="20"/>
  <c r="D30" i="20"/>
  <c r="C30" i="20"/>
  <c r="A30" i="20" s="1"/>
  <c r="T29" i="20"/>
  <c r="S29" i="20"/>
  <c r="R29" i="20"/>
  <c r="M29" i="20"/>
  <c r="L29" i="20"/>
  <c r="K29" i="20" s="1"/>
  <c r="H29" i="20"/>
  <c r="F29" i="20"/>
  <c r="E29" i="20"/>
  <c r="D29" i="20"/>
  <c r="C29" i="20"/>
  <c r="A29" i="20" s="1"/>
  <c r="T28" i="20"/>
  <c r="S28" i="20"/>
  <c r="R28" i="20"/>
  <c r="M28" i="20"/>
  <c r="L28" i="20"/>
  <c r="K28" i="20" s="1"/>
  <c r="H28" i="20"/>
  <c r="F28" i="20"/>
  <c r="E28" i="20"/>
  <c r="D28" i="20"/>
  <c r="C28" i="20"/>
  <c r="A28" i="20" s="1"/>
  <c r="T27" i="20"/>
  <c r="S27" i="20"/>
  <c r="R27" i="20"/>
  <c r="M27" i="20"/>
  <c r="L27" i="20"/>
  <c r="K27" i="20" s="1"/>
  <c r="H27" i="20"/>
  <c r="F27" i="20"/>
  <c r="E27" i="20"/>
  <c r="D27" i="20"/>
  <c r="C27" i="20"/>
  <c r="A27" i="20" s="1"/>
  <c r="T26" i="20"/>
  <c r="S26" i="20"/>
  <c r="R26" i="20"/>
  <c r="M26" i="20"/>
  <c r="L26" i="20"/>
  <c r="K26" i="20" s="1"/>
  <c r="H26" i="20"/>
  <c r="F26" i="20"/>
  <c r="E26" i="20"/>
  <c r="D26" i="20"/>
  <c r="C26" i="20"/>
  <c r="A26" i="20" s="1"/>
  <c r="T25" i="20"/>
  <c r="S25" i="20"/>
  <c r="R25" i="20"/>
  <c r="M25" i="20"/>
  <c r="L25" i="20"/>
  <c r="K25" i="20" s="1"/>
  <c r="H25" i="20"/>
  <c r="F25" i="20"/>
  <c r="E25" i="20"/>
  <c r="D25" i="20"/>
  <c r="C25" i="20"/>
  <c r="A25" i="20" s="1"/>
  <c r="T24" i="20"/>
  <c r="S24" i="20"/>
  <c r="R24" i="20"/>
  <c r="M24" i="20"/>
  <c r="L24" i="20"/>
  <c r="K24" i="20" s="1"/>
  <c r="H24" i="20"/>
  <c r="F24" i="20"/>
  <c r="E24" i="20"/>
  <c r="D24" i="20"/>
  <c r="C24" i="20"/>
  <c r="A24" i="20" s="1"/>
  <c r="T23" i="20"/>
  <c r="S23" i="20"/>
  <c r="R23" i="20"/>
  <c r="M23" i="20"/>
  <c r="L23" i="20"/>
  <c r="K23" i="20" s="1"/>
  <c r="H23" i="20"/>
  <c r="F23" i="20"/>
  <c r="E23" i="20"/>
  <c r="D23" i="20"/>
  <c r="C23" i="20"/>
  <c r="A23" i="20" s="1"/>
  <c r="T22" i="20"/>
  <c r="S22" i="20"/>
  <c r="R22" i="20"/>
  <c r="M22" i="20"/>
  <c r="L22" i="20"/>
  <c r="K22" i="20" s="1"/>
  <c r="H22" i="20"/>
  <c r="F22" i="20"/>
  <c r="E22" i="20"/>
  <c r="D22" i="20"/>
  <c r="C22" i="20"/>
  <c r="A22" i="20" s="1"/>
  <c r="T21" i="20"/>
  <c r="S21" i="20"/>
  <c r="R21" i="20"/>
  <c r="M21" i="20"/>
  <c r="L21" i="20"/>
  <c r="K21" i="20" s="1"/>
  <c r="H21" i="20"/>
  <c r="F21" i="20"/>
  <c r="E21" i="20"/>
  <c r="D21" i="20"/>
  <c r="C21" i="20"/>
  <c r="A21" i="20" s="1"/>
  <c r="T20" i="20"/>
  <c r="S20" i="20"/>
  <c r="R20" i="20"/>
  <c r="M20" i="20"/>
  <c r="L20" i="20"/>
  <c r="K20" i="20" s="1"/>
  <c r="H20" i="20"/>
  <c r="F20" i="20"/>
  <c r="E20" i="20"/>
  <c r="D20" i="20"/>
  <c r="C20" i="20"/>
  <c r="A20" i="20" s="1"/>
  <c r="T19" i="20"/>
  <c r="S19" i="20"/>
  <c r="R19" i="20"/>
  <c r="M19" i="20"/>
  <c r="L19" i="20"/>
  <c r="K19" i="20" s="1"/>
  <c r="H19" i="20"/>
  <c r="F19" i="20"/>
  <c r="E19" i="20"/>
  <c r="D19" i="20"/>
  <c r="C19" i="20"/>
  <c r="A19" i="20" s="1"/>
  <c r="T18" i="20"/>
  <c r="S18" i="20"/>
  <c r="R18" i="20"/>
  <c r="M18" i="20"/>
  <c r="L18" i="20"/>
  <c r="K18" i="20" s="1"/>
  <c r="H18" i="20"/>
  <c r="F18" i="20"/>
  <c r="E18" i="20"/>
  <c r="D18" i="20"/>
  <c r="C18" i="20"/>
  <c r="A18" i="20" s="1"/>
  <c r="T17" i="20"/>
  <c r="S17" i="20"/>
  <c r="R17" i="20"/>
  <c r="M17" i="20"/>
  <c r="L17" i="20"/>
  <c r="K17" i="20" s="1"/>
  <c r="H17" i="20"/>
  <c r="F17" i="20"/>
  <c r="E17" i="20"/>
  <c r="D17" i="20"/>
  <c r="C17" i="20"/>
  <c r="A17" i="20" s="1"/>
  <c r="T16" i="20"/>
  <c r="S16" i="20"/>
  <c r="R16" i="20"/>
  <c r="M16" i="20"/>
  <c r="L16" i="20"/>
  <c r="K16" i="20" s="1"/>
  <c r="H16" i="20"/>
  <c r="F16" i="20"/>
  <c r="E16" i="20"/>
  <c r="D16" i="20"/>
  <c r="C16" i="20"/>
  <c r="A16" i="20" s="1"/>
  <c r="T15" i="20"/>
  <c r="S15" i="20"/>
  <c r="R15" i="20"/>
  <c r="M15" i="20"/>
  <c r="L15" i="20"/>
  <c r="K15" i="20" s="1"/>
  <c r="H15" i="20"/>
  <c r="F15" i="20"/>
  <c r="E15" i="20"/>
  <c r="D15" i="20"/>
  <c r="C15" i="20"/>
  <c r="A15" i="20" s="1"/>
  <c r="T14" i="20"/>
  <c r="S14" i="20"/>
  <c r="R14" i="20"/>
  <c r="M14" i="20"/>
  <c r="L14" i="20"/>
  <c r="K14" i="20" s="1"/>
  <c r="H14" i="20"/>
  <c r="F14" i="20"/>
  <c r="E14" i="20"/>
  <c r="D14" i="20"/>
  <c r="C14" i="20"/>
  <c r="A14" i="20" s="1"/>
  <c r="T13" i="20"/>
  <c r="S13" i="20"/>
  <c r="R13" i="20"/>
  <c r="M13" i="20"/>
  <c r="L13" i="20"/>
  <c r="K13" i="20" s="1"/>
  <c r="H13" i="20"/>
  <c r="F13" i="20"/>
  <c r="E13" i="20"/>
  <c r="D13" i="20"/>
  <c r="C13" i="20"/>
  <c r="A13" i="20" s="1"/>
  <c r="T12" i="20"/>
  <c r="S12" i="20"/>
  <c r="R12" i="20"/>
  <c r="M12" i="20"/>
  <c r="L12" i="20"/>
  <c r="K12" i="20" s="1"/>
  <c r="H12" i="20"/>
  <c r="F12" i="20"/>
  <c r="E12" i="20"/>
  <c r="D12" i="20"/>
  <c r="C12" i="20"/>
  <c r="A12" i="20" s="1"/>
  <c r="T11" i="20"/>
  <c r="S11" i="20"/>
  <c r="R11" i="20"/>
  <c r="M11" i="20"/>
  <c r="L11" i="20"/>
  <c r="K11" i="20" s="1"/>
  <c r="H11" i="20"/>
  <c r="F11" i="20"/>
  <c r="E11" i="20"/>
  <c r="D11" i="20"/>
  <c r="C11" i="20"/>
  <c r="A11" i="20" s="1"/>
  <c r="T10" i="20"/>
  <c r="S10" i="20"/>
  <c r="R10" i="20"/>
  <c r="M10" i="20"/>
  <c r="L10" i="20"/>
  <c r="K10" i="20" s="1"/>
  <c r="H10" i="20"/>
  <c r="F10" i="20"/>
  <c r="E10" i="20"/>
  <c r="D10" i="20"/>
  <c r="C10" i="20"/>
  <c r="A10" i="20" s="1"/>
  <c r="T9" i="20"/>
  <c r="S9" i="20"/>
  <c r="R9" i="20"/>
  <c r="M9" i="20"/>
  <c r="L9" i="20"/>
  <c r="K9" i="20" s="1"/>
  <c r="H9" i="20"/>
  <c r="F9" i="20"/>
  <c r="E9" i="20"/>
  <c r="D9" i="20"/>
  <c r="C9" i="20"/>
  <c r="A9" i="20" s="1"/>
  <c r="T8" i="20"/>
  <c r="S8" i="20"/>
  <c r="R8" i="20"/>
  <c r="M8" i="20"/>
  <c r="L8" i="20"/>
  <c r="K8" i="20" s="1"/>
  <c r="H8" i="20"/>
  <c r="F8" i="20"/>
  <c r="E8" i="20"/>
  <c r="D8" i="20"/>
  <c r="C8" i="20"/>
  <c r="A8" i="20" s="1"/>
  <c r="Q75" i="7" l="1"/>
  <c r="Q78" i="7"/>
  <c r="Q96" i="7"/>
  <c r="Q79" i="7"/>
  <c r="Q73" i="7"/>
  <c r="Q167" i="7"/>
  <c r="Q166" i="7"/>
  <c r="Q72" i="7"/>
  <c r="Q69" i="7"/>
  <c r="Q70" i="7"/>
  <c r="Q68" i="7"/>
  <c r="Q77" i="7"/>
  <c r="Q94" i="7"/>
  <c r="Q95" i="7"/>
  <c r="Q65" i="7"/>
  <c r="Q66" i="7"/>
  <c r="Q283" i="7"/>
  <c r="Q165" i="7"/>
  <c r="Q71" i="7"/>
  <c r="Q163" i="7"/>
  <c r="Q161" i="7"/>
  <c r="Q63" i="7"/>
  <c r="Q159" i="7"/>
  <c r="Q278" i="7"/>
  <c r="Q67" i="7"/>
  <c r="Q62" i="7"/>
  <c r="Q93" i="7"/>
  <c r="Q275" i="7"/>
  <c r="Q92" i="7"/>
  <c r="Q268" i="7"/>
  <c r="Q60" i="7"/>
  <c r="Q56" i="7"/>
  <c r="Q59" i="7"/>
  <c r="Q57" i="7"/>
  <c r="Q263" i="7"/>
  <c r="Q55" i="7"/>
  <c r="Q91" i="7"/>
  <c r="Q152" i="7"/>
  <c r="Q151" i="7"/>
  <c r="Q53" i="7"/>
  <c r="Q52" i="7"/>
  <c r="Q255" i="7"/>
  <c r="Q51" i="7"/>
  <c r="Q35" i="7"/>
  <c r="Q50" i="7"/>
  <c r="Q146" i="7"/>
  <c r="Q143" i="7"/>
  <c r="Q90" i="7"/>
  <c r="Q252" i="7"/>
  <c r="Q48" i="7"/>
  <c r="Q145" i="7"/>
  <c r="Q89" i="7"/>
  <c r="Q141" i="7"/>
  <c r="Q140" i="7"/>
  <c r="Q46" i="7"/>
  <c r="Q49" i="7"/>
  <c r="Q253" i="7"/>
  <c r="Q250" i="7"/>
  <c r="Q47" i="7"/>
  <c r="Q42" i="7"/>
  <c r="Q135" i="7"/>
  <c r="Q137" i="7"/>
  <c r="Q44" i="7"/>
  <c r="Q265" i="7"/>
  <c r="Q88" i="7"/>
  <c r="Q132" i="7"/>
  <c r="Q133" i="7"/>
  <c r="Q87" i="7"/>
  <c r="Q241" i="7"/>
  <c r="Q243" i="7"/>
  <c r="Q130" i="7"/>
  <c r="Q128" i="7"/>
  <c r="Q8" i="7"/>
  <c r="Q125" i="7"/>
  <c r="Q232" i="7"/>
  <c r="Q228" i="7"/>
  <c r="Q238" i="7"/>
  <c r="Q237" i="7"/>
  <c r="Q236" i="7"/>
  <c r="Q225" i="7"/>
  <c r="Q223" i="7"/>
  <c r="Q121" i="7"/>
  <c r="Q153" i="7"/>
  <c r="Q39" i="7"/>
  <c r="Q37" i="7"/>
  <c r="Q220" i="7"/>
  <c r="Q25" i="7"/>
  <c r="Q83" i="7"/>
  <c r="Q28" i="7"/>
  <c r="Q218" i="7"/>
  <c r="Q20" i="7"/>
  <c r="Q18" i="7"/>
  <c r="Q206" i="7"/>
  <c r="Q207" i="7"/>
  <c r="Q33" i="7"/>
  <c r="Q29" i="7"/>
  <c r="Q23" i="7"/>
  <c r="Q21" i="7"/>
  <c r="Q10" i="7"/>
  <c r="Q204" i="7"/>
  <c r="Q85" i="7"/>
  <c r="Q200" i="7"/>
  <c r="Q84" i="7"/>
  <c r="Q115" i="7"/>
  <c r="Q191" i="7"/>
  <c r="Q192" i="7"/>
  <c r="Q16" i="7"/>
  <c r="Q13" i="7"/>
  <c r="Q14" i="7"/>
  <c r="Q194" i="7"/>
  <c r="Q195" i="7"/>
  <c r="Q110" i="7"/>
  <c r="Q108" i="7"/>
  <c r="Q185" i="7"/>
  <c r="Q82" i="7"/>
  <c r="Q102" i="7"/>
  <c r="Q103" i="7"/>
  <c r="Q81" i="7"/>
  <c r="Q172" i="7"/>
  <c r="Q80" i="7"/>
  <c r="Q17" i="7"/>
  <c r="Q24" i="7"/>
  <c r="Q169" i="7"/>
  <c r="Q9" i="7"/>
  <c r="Q168" i="7"/>
  <c r="Q98" i="7"/>
  <c r="Q97" i="7"/>
  <c r="Q123" i="7"/>
  <c r="Q74" i="7"/>
  <c r="Q76" i="7"/>
  <c r="M176" i="7"/>
  <c r="C123" i="7"/>
  <c r="D123" i="7"/>
  <c r="E123" i="7"/>
  <c r="F123" i="7"/>
  <c r="N123" i="7"/>
  <c r="O123" i="7"/>
  <c r="P123" i="7"/>
  <c r="R123" i="7"/>
  <c r="S123" i="7"/>
  <c r="T123" i="7"/>
  <c r="C24" i="7"/>
  <c r="D24" i="7"/>
  <c r="E24" i="7"/>
  <c r="F24" i="7"/>
  <c r="N24" i="7"/>
  <c r="O24" i="7"/>
  <c r="P24" i="7"/>
  <c r="R24" i="7"/>
  <c r="S24" i="7"/>
  <c r="T24" i="7"/>
  <c r="C169" i="7"/>
  <c r="D169" i="7"/>
  <c r="E169" i="7"/>
  <c r="F169" i="7"/>
  <c r="N169" i="7"/>
  <c r="O169" i="7"/>
  <c r="P169" i="7"/>
  <c r="R169" i="7"/>
  <c r="S169" i="7"/>
  <c r="T169" i="7"/>
  <c r="C9" i="7"/>
  <c r="D9" i="7"/>
  <c r="E9" i="7"/>
  <c r="F9" i="7"/>
  <c r="N9" i="7"/>
  <c r="O9" i="7"/>
  <c r="P9" i="7"/>
  <c r="R9" i="7"/>
  <c r="S9" i="7"/>
  <c r="T9" i="7"/>
  <c r="C168" i="7"/>
  <c r="D168" i="7"/>
  <c r="E168" i="7"/>
  <c r="F168" i="7"/>
  <c r="N168" i="7"/>
  <c r="O168" i="7"/>
  <c r="P168" i="7"/>
  <c r="R168" i="7"/>
  <c r="S168" i="7"/>
  <c r="T168" i="7"/>
  <c r="C98" i="7"/>
  <c r="D98" i="7"/>
  <c r="E98" i="7"/>
  <c r="F98" i="7"/>
  <c r="N98" i="7"/>
  <c r="O98" i="7"/>
  <c r="P98" i="7"/>
  <c r="R98" i="7"/>
  <c r="S98" i="7"/>
  <c r="T98" i="7"/>
  <c r="C97" i="7"/>
  <c r="D97" i="7"/>
  <c r="E97" i="7"/>
  <c r="F97" i="7"/>
  <c r="N97" i="7"/>
  <c r="O97" i="7"/>
  <c r="P97" i="7"/>
  <c r="R97" i="7"/>
  <c r="S97" i="7"/>
  <c r="T97" i="7"/>
  <c r="C192" i="7"/>
  <c r="D192" i="7"/>
  <c r="E192" i="7"/>
  <c r="F192" i="7"/>
  <c r="N192" i="7"/>
  <c r="O192" i="7"/>
  <c r="P192" i="7"/>
  <c r="R192" i="7"/>
  <c r="S192" i="7"/>
  <c r="T192" i="7"/>
  <c r="C16" i="7"/>
  <c r="D16" i="7"/>
  <c r="E16" i="7"/>
  <c r="F16" i="7"/>
  <c r="N16" i="7"/>
  <c r="O16" i="7"/>
  <c r="P16" i="7"/>
  <c r="R16" i="7"/>
  <c r="S16" i="7"/>
  <c r="T16" i="7"/>
  <c r="C13" i="7"/>
  <c r="D13" i="7"/>
  <c r="E13" i="7"/>
  <c r="F13" i="7"/>
  <c r="N13" i="7"/>
  <c r="O13" i="7"/>
  <c r="P13" i="7"/>
  <c r="R13" i="7"/>
  <c r="S13" i="7"/>
  <c r="T13" i="7"/>
  <c r="C14" i="7"/>
  <c r="D14" i="7"/>
  <c r="E14" i="7"/>
  <c r="F14" i="7"/>
  <c r="N14" i="7"/>
  <c r="O14" i="7"/>
  <c r="P14" i="7"/>
  <c r="R14" i="7"/>
  <c r="S14" i="7"/>
  <c r="T14" i="7"/>
  <c r="C194" i="7"/>
  <c r="D194" i="7"/>
  <c r="E194" i="7"/>
  <c r="F194" i="7"/>
  <c r="N194" i="7"/>
  <c r="O194" i="7"/>
  <c r="P194" i="7"/>
  <c r="R194" i="7"/>
  <c r="S194" i="7"/>
  <c r="T194" i="7"/>
  <c r="C195" i="7"/>
  <c r="D195" i="7"/>
  <c r="E195" i="7"/>
  <c r="F195" i="7"/>
  <c r="N195" i="7"/>
  <c r="O195" i="7"/>
  <c r="P195" i="7"/>
  <c r="R195" i="7"/>
  <c r="S195" i="7"/>
  <c r="T195" i="7"/>
  <c r="C110" i="7"/>
  <c r="D110" i="7"/>
  <c r="E110" i="7"/>
  <c r="F110" i="7"/>
  <c r="N110" i="7"/>
  <c r="O110" i="7"/>
  <c r="P110" i="7"/>
  <c r="R110" i="7"/>
  <c r="S110" i="7"/>
  <c r="T110" i="7"/>
  <c r="C108" i="7"/>
  <c r="D108" i="7"/>
  <c r="E108" i="7"/>
  <c r="F108" i="7"/>
  <c r="N108" i="7"/>
  <c r="O108" i="7"/>
  <c r="P108" i="7"/>
  <c r="R108" i="7"/>
  <c r="S108" i="7"/>
  <c r="T108" i="7"/>
  <c r="C185" i="7"/>
  <c r="D185" i="7"/>
  <c r="E185" i="7"/>
  <c r="F185" i="7"/>
  <c r="N185" i="7"/>
  <c r="O185" i="7"/>
  <c r="P185" i="7"/>
  <c r="R185" i="7"/>
  <c r="S185" i="7"/>
  <c r="T185" i="7"/>
  <c r="C82" i="7"/>
  <c r="D82" i="7"/>
  <c r="E82" i="7"/>
  <c r="F82" i="7"/>
  <c r="N82" i="7"/>
  <c r="O82" i="7"/>
  <c r="P82" i="7"/>
  <c r="R82" i="7"/>
  <c r="S82" i="7"/>
  <c r="T82" i="7"/>
  <c r="C102" i="7"/>
  <c r="D102" i="7"/>
  <c r="E102" i="7"/>
  <c r="F102" i="7"/>
  <c r="N102" i="7"/>
  <c r="O102" i="7"/>
  <c r="P102" i="7"/>
  <c r="R102" i="7"/>
  <c r="S102" i="7"/>
  <c r="T102" i="7"/>
  <c r="C103" i="7"/>
  <c r="D103" i="7"/>
  <c r="E103" i="7"/>
  <c r="F103" i="7"/>
  <c r="N103" i="7"/>
  <c r="O103" i="7"/>
  <c r="P103" i="7"/>
  <c r="R103" i="7"/>
  <c r="S103" i="7"/>
  <c r="T103" i="7"/>
  <c r="C81" i="7"/>
  <c r="D81" i="7"/>
  <c r="E81" i="7"/>
  <c r="F81" i="7"/>
  <c r="N81" i="7"/>
  <c r="O81" i="7"/>
  <c r="P81" i="7"/>
  <c r="R81" i="7"/>
  <c r="S81" i="7"/>
  <c r="T81" i="7"/>
  <c r="C172" i="7"/>
  <c r="D172" i="7"/>
  <c r="E172" i="7"/>
  <c r="F172" i="7"/>
  <c r="N172" i="7"/>
  <c r="O172" i="7"/>
  <c r="P172" i="7"/>
  <c r="R172" i="7"/>
  <c r="S172" i="7"/>
  <c r="T172" i="7"/>
  <c r="C80" i="7"/>
  <c r="D80" i="7"/>
  <c r="E80" i="7"/>
  <c r="F80" i="7"/>
  <c r="N80" i="7"/>
  <c r="O80" i="7"/>
  <c r="P80" i="7"/>
  <c r="R80" i="7"/>
  <c r="S80" i="7"/>
  <c r="T80" i="7"/>
  <c r="C17" i="7"/>
  <c r="D17" i="7"/>
  <c r="E17" i="7"/>
  <c r="F17" i="7"/>
  <c r="N17" i="7"/>
  <c r="O17" i="7"/>
  <c r="P17" i="7"/>
  <c r="R17" i="7"/>
  <c r="S17" i="7"/>
  <c r="T17" i="7"/>
  <c r="C83" i="7"/>
  <c r="D83" i="7"/>
  <c r="E83" i="7"/>
  <c r="F83" i="7"/>
  <c r="N83" i="7"/>
  <c r="O83" i="7"/>
  <c r="P83" i="7"/>
  <c r="R83" i="7"/>
  <c r="S83" i="7"/>
  <c r="T83" i="7"/>
  <c r="C28" i="7"/>
  <c r="D28" i="7"/>
  <c r="E28" i="7"/>
  <c r="F28" i="7"/>
  <c r="N28" i="7"/>
  <c r="O28" i="7"/>
  <c r="P28" i="7"/>
  <c r="R28" i="7"/>
  <c r="S28" i="7"/>
  <c r="T28" i="7"/>
  <c r="C218" i="7"/>
  <c r="D218" i="7"/>
  <c r="E218" i="7"/>
  <c r="F218" i="7"/>
  <c r="N218" i="7"/>
  <c r="O218" i="7"/>
  <c r="P218" i="7"/>
  <c r="R218" i="7"/>
  <c r="S218" i="7"/>
  <c r="T218" i="7"/>
  <c r="C20" i="7"/>
  <c r="D20" i="7"/>
  <c r="E20" i="7"/>
  <c r="F20" i="7"/>
  <c r="N20" i="7"/>
  <c r="O20" i="7"/>
  <c r="P20" i="7"/>
  <c r="R20" i="7"/>
  <c r="S20" i="7"/>
  <c r="T20" i="7"/>
  <c r="C18" i="7"/>
  <c r="D18" i="7"/>
  <c r="E18" i="7"/>
  <c r="F18" i="7"/>
  <c r="N18" i="7"/>
  <c r="O18" i="7"/>
  <c r="P18" i="7"/>
  <c r="R18" i="7"/>
  <c r="S18" i="7"/>
  <c r="T18" i="7"/>
  <c r="C206" i="7"/>
  <c r="D206" i="7"/>
  <c r="E206" i="7"/>
  <c r="F206" i="7"/>
  <c r="N206" i="7"/>
  <c r="O206" i="7"/>
  <c r="P206" i="7"/>
  <c r="R206" i="7"/>
  <c r="S206" i="7"/>
  <c r="T206" i="7"/>
  <c r="C207" i="7"/>
  <c r="D207" i="7"/>
  <c r="E207" i="7"/>
  <c r="F207" i="7"/>
  <c r="N207" i="7"/>
  <c r="O207" i="7"/>
  <c r="P207" i="7"/>
  <c r="R207" i="7"/>
  <c r="S207" i="7"/>
  <c r="T207" i="7"/>
  <c r="C33" i="7"/>
  <c r="D33" i="7"/>
  <c r="E33" i="7"/>
  <c r="F33" i="7"/>
  <c r="N33" i="7"/>
  <c r="O33" i="7"/>
  <c r="P33" i="7"/>
  <c r="R33" i="7"/>
  <c r="S33" i="7"/>
  <c r="T33" i="7"/>
  <c r="C29" i="7"/>
  <c r="D29" i="7"/>
  <c r="E29" i="7"/>
  <c r="F29" i="7"/>
  <c r="N29" i="7"/>
  <c r="O29" i="7"/>
  <c r="P29" i="7"/>
  <c r="R29" i="7"/>
  <c r="S29" i="7"/>
  <c r="T29" i="7"/>
  <c r="C23" i="7"/>
  <c r="D23" i="7"/>
  <c r="E23" i="7"/>
  <c r="F23" i="7"/>
  <c r="N23" i="7"/>
  <c r="O23" i="7"/>
  <c r="P23" i="7"/>
  <c r="R23" i="7"/>
  <c r="S23" i="7"/>
  <c r="T23" i="7"/>
  <c r="C21" i="7"/>
  <c r="D21" i="7"/>
  <c r="E21" i="7"/>
  <c r="F21" i="7"/>
  <c r="N21" i="7"/>
  <c r="O21" i="7"/>
  <c r="P21" i="7"/>
  <c r="R21" i="7"/>
  <c r="S21" i="7"/>
  <c r="T21" i="7"/>
  <c r="C10" i="7"/>
  <c r="D10" i="7"/>
  <c r="E10" i="7"/>
  <c r="F10" i="7"/>
  <c r="N10" i="7"/>
  <c r="O10" i="7"/>
  <c r="P10" i="7"/>
  <c r="R10" i="7"/>
  <c r="S10" i="7"/>
  <c r="T10" i="7"/>
  <c r="C204" i="7"/>
  <c r="D204" i="7"/>
  <c r="E204" i="7"/>
  <c r="F204" i="7"/>
  <c r="N204" i="7"/>
  <c r="O204" i="7"/>
  <c r="P204" i="7"/>
  <c r="R204" i="7"/>
  <c r="S204" i="7"/>
  <c r="T204" i="7"/>
  <c r="C85" i="7"/>
  <c r="D85" i="7"/>
  <c r="E85" i="7"/>
  <c r="F85" i="7"/>
  <c r="N85" i="7"/>
  <c r="O85" i="7"/>
  <c r="P85" i="7"/>
  <c r="R85" i="7"/>
  <c r="S85" i="7"/>
  <c r="T85" i="7"/>
  <c r="C200" i="7"/>
  <c r="D200" i="7"/>
  <c r="E200" i="7"/>
  <c r="F200" i="7"/>
  <c r="N200" i="7"/>
  <c r="O200" i="7"/>
  <c r="P200" i="7"/>
  <c r="R200" i="7"/>
  <c r="S200" i="7"/>
  <c r="T200" i="7"/>
  <c r="C84" i="7"/>
  <c r="D84" i="7"/>
  <c r="E84" i="7"/>
  <c r="F84" i="7"/>
  <c r="N84" i="7"/>
  <c r="O84" i="7"/>
  <c r="P84" i="7"/>
  <c r="R84" i="7"/>
  <c r="S84" i="7"/>
  <c r="T84" i="7"/>
  <c r="C115" i="7"/>
  <c r="D115" i="7"/>
  <c r="E115" i="7"/>
  <c r="F115" i="7"/>
  <c r="N115" i="7"/>
  <c r="O115" i="7"/>
  <c r="P115" i="7"/>
  <c r="R115" i="7"/>
  <c r="S115" i="7"/>
  <c r="T115" i="7"/>
  <c r="C191" i="7"/>
  <c r="D191" i="7"/>
  <c r="E191" i="7"/>
  <c r="F191" i="7"/>
  <c r="N191" i="7"/>
  <c r="O191" i="7"/>
  <c r="P191" i="7"/>
  <c r="R191" i="7"/>
  <c r="S191" i="7"/>
  <c r="T191" i="7"/>
  <c r="C243" i="7"/>
  <c r="D243" i="7"/>
  <c r="E243" i="7"/>
  <c r="F243" i="7"/>
  <c r="N243" i="7"/>
  <c r="O243" i="7"/>
  <c r="P243" i="7"/>
  <c r="R243" i="7"/>
  <c r="S243" i="7"/>
  <c r="T243" i="7"/>
  <c r="C130" i="7"/>
  <c r="D130" i="7"/>
  <c r="E130" i="7"/>
  <c r="F130" i="7"/>
  <c r="N130" i="7"/>
  <c r="O130" i="7"/>
  <c r="P130" i="7"/>
  <c r="R130" i="7"/>
  <c r="S130" i="7"/>
  <c r="T130" i="7"/>
  <c r="C128" i="7"/>
  <c r="D128" i="7"/>
  <c r="E128" i="7"/>
  <c r="F128" i="7"/>
  <c r="N128" i="7"/>
  <c r="O128" i="7"/>
  <c r="P128" i="7"/>
  <c r="R128" i="7"/>
  <c r="S128" i="7"/>
  <c r="T128" i="7"/>
  <c r="C8" i="7"/>
  <c r="D8" i="7"/>
  <c r="E8" i="7"/>
  <c r="F8" i="7"/>
  <c r="N8" i="7"/>
  <c r="O8" i="7"/>
  <c r="P8" i="7"/>
  <c r="R8" i="7"/>
  <c r="S8" i="7"/>
  <c r="T8" i="7"/>
  <c r="C125" i="7"/>
  <c r="D125" i="7"/>
  <c r="E125" i="7"/>
  <c r="F125" i="7"/>
  <c r="N125" i="7"/>
  <c r="O125" i="7"/>
  <c r="P125" i="7"/>
  <c r="R125" i="7"/>
  <c r="S125" i="7"/>
  <c r="T125" i="7"/>
  <c r="C232" i="7"/>
  <c r="D232" i="7"/>
  <c r="E232" i="7"/>
  <c r="F232" i="7"/>
  <c r="N232" i="7"/>
  <c r="O232" i="7"/>
  <c r="P232" i="7"/>
  <c r="R232" i="7"/>
  <c r="S232" i="7"/>
  <c r="T232" i="7"/>
  <c r="C228" i="7"/>
  <c r="D228" i="7"/>
  <c r="E228" i="7"/>
  <c r="F228" i="7"/>
  <c r="N228" i="7"/>
  <c r="O228" i="7"/>
  <c r="P228" i="7"/>
  <c r="R228" i="7"/>
  <c r="S228" i="7"/>
  <c r="T228" i="7"/>
  <c r="C238" i="7"/>
  <c r="D238" i="7"/>
  <c r="E238" i="7"/>
  <c r="F238" i="7"/>
  <c r="N238" i="7"/>
  <c r="O238" i="7"/>
  <c r="P238" i="7"/>
  <c r="R238" i="7"/>
  <c r="S238" i="7"/>
  <c r="T238" i="7"/>
  <c r="C237" i="7"/>
  <c r="D237" i="7"/>
  <c r="E237" i="7"/>
  <c r="F237" i="7"/>
  <c r="N237" i="7"/>
  <c r="O237" i="7"/>
  <c r="P237" i="7"/>
  <c r="R237" i="7"/>
  <c r="S237" i="7"/>
  <c r="T237" i="7"/>
  <c r="C236" i="7"/>
  <c r="D236" i="7"/>
  <c r="E236" i="7"/>
  <c r="F236" i="7"/>
  <c r="N236" i="7"/>
  <c r="O236" i="7"/>
  <c r="P236" i="7"/>
  <c r="R236" i="7"/>
  <c r="S236" i="7"/>
  <c r="T236" i="7"/>
  <c r="C225" i="7"/>
  <c r="D225" i="7"/>
  <c r="E225" i="7"/>
  <c r="F225" i="7"/>
  <c r="N225" i="7"/>
  <c r="O225" i="7"/>
  <c r="P225" i="7"/>
  <c r="R225" i="7"/>
  <c r="S225" i="7"/>
  <c r="T225" i="7"/>
  <c r="C223" i="7"/>
  <c r="D223" i="7"/>
  <c r="E223" i="7"/>
  <c r="F223" i="7"/>
  <c r="N223" i="7"/>
  <c r="O223" i="7"/>
  <c r="P223" i="7"/>
  <c r="R223" i="7"/>
  <c r="S223" i="7"/>
  <c r="T223" i="7"/>
  <c r="C121" i="7"/>
  <c r="D121" i="7"/>
  <c r="E121" i="7"/>
  <c r="F121" i="7"/>
  <c r="N121" i="7"/>
  <c r="O121" i="7"/>
  <c r="P121" i="7"/>
  <c r="R121" i="7"/>
  <c r="S121" i="7"/>
  <c r="T121" i="7"/>
  <c r="C153" i="7"/>
  <c r="D153" i="7"/>
  <c r="E153" i="7"/>
  <c r="F153" i="7"/>
  <c r="N153" i="7"/>
  <c r="O153" i="7"/>
  <c r="P153" i="7"/>
  <c r="R153" i="7"/>
  <c r="S153" i="7"/>
  <c r="T153" i="7"/>
  <c r="C39" i="7"/>
  <c r="D39" i="7"/>
  <c r="E39" i="7"/>
  <c r="F39" i="7"/>
  <c r="N39" i="7"/>
  <c r="O39" i="7"/>
  <c r="P39" i="7"/>
  <c r="R39" i="7"/>
  <c r="S39" i="7"/>
  <c r="T39" i="7"/>
  <c r="C37" i="7"/>
  <c r="D37" i="7"/>
  <c r="E37" i="7"/>
  <c r="F37" i="7"/>
  <c r="N37" i="7"/>
  <c r="O37" i="7"/>
  <c r="P37" i="7"/>
  <c r="R37" i="7"/>
  <c r="S37" i="7"/>
  <c r="T37" i="7"/>
  <c r="C220" i="7"/>
  <c r="D220" i="7"/>
  <c r="E220" i="7"/>
  <c r="F220" i="7"/>
  <c r="N220" i="7"/>
  <c r="O220" i="7"/>
  <c r="P220" i="7"/>
  <c r="R220" i="7"/>
  <c r="S220" i="7"/>
  <c r="T220" i="7"/>
  <c r="C25" i="7"/>
  <c r="D25" i="7"/>
  <c r="E25" i="7"/>
  <c r="F25" i="7"/>
  <c r="N25" i="7"/>
  <c r="O25" i="7"/>
  <c r="P25" i="7"/>
  <c r="R25" i="7"/>
  <c r="S25" i="7"/>
  <c r="T25" i="7"/>
  <c r="C42" i="7"/>
  <c r="D42" i="7"/>
  <c r="E42" i="7"/>
  <c r="F42" i="7"/>
  <c r="N42" i="7"/>
  <c r="O42" i="7"/>
  <c r="P42" i="7"/>
  <c r="R42" i="7"/>
  <c r="S42" i="7"/>
  <c r="T42" i="7"/>
  <c r="C135" i="7"/>
  <c r="D135" i="7"/>
  <c r="E135" i="7"/>
  <c r="F135" i="7"/>
  <c r="J135" i="7"/>
  <c r="N135" i="7"/>
  <c r="O135" i="7"/>
  <c r="P135" i="7"/>
  <c r="R135" i="7"/>
  <c r="S135" i="7"/>
  <c r="T135" i="7"/>
  <c r="C137" i="7"/>
  <c r="D137" i="7"/>
  <c r="E137" i="7"/>
  <c r="F137" i="7"/>
  <c r="H137" i="7"/>
  <c r="J137" i="7"/>
  <c r="N137" i="7"/>
  <c r="O137" i="7"/>
  <c r="P137" i="7"/>
  <c r="R137" i="7"/>
  <c r="S137" i="7"/>
  <c r="T137" i="7"/>
  <c r="C44" i="7"/>
  <c r="D44" i="7"/>
  <c r="E44" i="7"/>
  <c r="F44" i="7"/>
  <c r="N44" i="7"/>
  <c r="O44" i="7"/>
  <c r="P44" i="7"/>
  <c r="R44" i="7"/>
  <c r="S44" i="7"/>
  <c r="T44" i="7"/>
  <c r="C265" i="7"/>
  <c r="D265" i="7"/>
  <c r="E265" i="7"/>
  <c r="F265" i="7"/>
  <c r="N265" i="7"/>
  <c r="O265" i="7"/>
  <c r="P265" i="7"/>
  <c r="R265" i="7"/>
  <c r="S265" i="7"/>
  <c r="T265" i="7"/>
  <c r="C88" i="7"/>
  <c r="D88" i="7"/>
  <c r="E88" i="7"/>
  <c r="F88" i="7"/>
  <c r="N88" i="7"/>
  <c r="O88" i="7"/>
  <c r="P88" i="7"/>
  <c r="R88" i="7"/>
  <c r="S88" i="7"/>
  <c r="T88" i="7"/>
  <c r="C132" i="7"/>
  <c r="D132" i="7"/>
  <c r="E132" i="7"/>
  <c r="F132" i="7"/>
  <c r="N132" i="7"/>
  <c r="O132" i="7"/>
  <c r="P132" i="7"/>
  <c r="R132" i="7"/>
  <c r="S132" i="7"/>
  <c r="T132" i="7"/>
  <c r="C133" i="7"/>
  <c r="D133" i="7"/>
  <c r="E133" i="7"/>
  <c r="F133" i="7"/>
  <c r="N133" i="7"/>
  <c r="O133" i="7"/>
  <c r="P133" i="7"/>
  <c r="R133" i="7"/>
  <c r="S133" i="7"/>
  <c r="T133" i="7"/>
  <c r="C87" i="7"/>
  <c r="D87" i="7"/>
  <c r="E87" i="7"/>
  <c r="F87" i="7"/>
  <c r="N87" i="7"/>
  <c r="O87" i="7"/>
  <c r="P87" i="7"/>
  <c r="R87" i="7"/>
  <c r="S87" i="7"/>
  <c r="T87" i="7"/>
  <c r="C241" i="7"/>
  <c r="D241" i="7"/>
  <c r="E241" i="7"/>
  <c r="F241" i="7"/>
  <c r="N241" i="7"/>
  <c r="O241" i="7"/>
  <c r="P241" i="7"/>
  <c r="R241" i="7"/>
  <c r="S241" i="7"/>
  <c r="T241" i="7"/>
  <c r="C35" i="7"/>
  <c r="D35" i="7"/>
  <c r="E35" i="7"/>
  <c r="F35" i="7"/>
  <c r="N35" i="7"/>
  <c r="O35" i="7"/>
  <c r="P35" i="7"/>
  <c r="R35" i="7"/>
  <c r="S35" i="7"/>
  <c r="T35" i="7"/>
  <c r="C50" i="7"/>
  <c r="D50" i="7"/>
  <c r="E50" i="7"/>
  <c r="F50" i="7"/>
  <c r="N50" i="7"/>
  <c r="O50" i="7"/>
  <c r="P50" i="7"/>
  <c r="R50" i="7"/>
  <c r="S50" i="7"/>
  <c r="T50" i="7"/>
  <c r="C146" i="7"/>
  <c r="D146" i="7"/>
  <c r="E146" i="7"/>
  <c r="F146" i="7"/>
  <c r="N146" i="7"/>
  <c r="O146" i="7"/>
  <c r="P146" i="7"/>
  <c r="R146" i="7"/>
  <c r="S146" i="7"/>
  <c r="T146" i="7"/>
  <c r="C143" i="7"/>
  <c r="D143" i="7"/>
  <c r="E143" i="7"/>
  <c r="F143" i="7"/>
  <c r="N143" i="7"/>
  <c r="O143" i="7"/>
  <c r="P143" i="7"/>
  <c r="R143" i="7"/>
  <c r="S143" i="7"/>
  <c r="T143" i="7"/>
  <c r="C90" i="7"/>
  <c r="D90" i="7"/>
  <c r="E90" i="7"/>
  <c r="F90" i="7"/>
  <c r="N90" i="7"/>
  <c r="O90" i="7"/>
  <c r="P90" i="7"/>
  <c r="R90" i="7"/>
  <c r="S90" i="7"/>
  <c r="T90" i="7"/>
  <c r="C252" i="7"/>
  <c r="D252" i="7"/>
  <c r="E252" i="7"/>
  <c r="F252" i="7"/>
  <c r="N252" i="7"/>
  <c r="O252" i="7"/>
  <c r="P252" i="7"/>
  <c r="R252" i="7"/>
  <c r="S252" i="7"/>
  <c r="T252" i="7"/>
  <c r="C48" i="7"/>
  <c r="D48" i="7"/>
  <c r="E48" i="7"/>
  <c r="F48" i="7"/>
  <c r="N48" i="7"/>
  <c r="O48" i="7"/>
  <c r="P48" i="7"/>
  <c r="R48" i="7"/>
  <c r="S48" i="7"/>
  <c r="T48" i="7"/>
  <c r="C145" i="7"/>
  <c r="D145" i="7"/>
  <c r="E145" i="7"/>
  <c r="F145" i="7"/>
  <c r="N145" i="7"/>
  <c r="O145" i="7"/>
  <c r="P145" i="7"/>
  <c r="R145" i="7"/>
  <c r="S145" i="7"/>
  <c r="T145" i="7"/>
  <c r="C89" i="7"/>
  <c r="D89" i="7"/>
  <c r="E89" i="7"/>
  <c r="F89" i="7"/>
  <c r="N89" i="7"/>
  <c r="O89" i="7"/>
  <c r="P89" i="7"/>
  <c r="R89" i="7"/>
  <c r="S89" i="7"/>
  <c r="T89" i="7"/>
  <c r="C141" i="7"/>
  <c r="D141" i="7"/>
  <c r="E141" i="7"/>
  <c r="F141" i="7"/>
  <c r="N141" i="7"/>
  <c r="O141" i="7"/>
  <c r="P141" i="7"/>
  <c r="R141" i="7"/>
  <c r="S141" i="7"/>
  <c r="T141" i="7"/>
  <c r="C140" i="7"/>
  <c r="D140" i="7"/>
  <c r="E140" i="7"/>
  <c r="F140" i="7"/>
  <c r="N140" i="7"/>
  <c r="O140" i="7"/>
  <c r="P140" i="7"/>
  <c r="R140" i="7"/>
  <c r="S140" i="7"/>
  <c r="T140" i="7"/>
  <c r="C46" i="7"/>
  <c r="D46" i="7"/>
  <c r="E46" i="7"/>
  <c r="F46" i="7"/>
  <c r="N46" i="7"/>
  <c r="O46" i="7"/>
  <c r="P46" i="7"/>
  <c r="R46" i="7"/>
  <c r="S46" i="7"/>
  <c r="T46" i="7"/>
  <c r="C49" i="7"/>
  <c r="D49" i="7"/>
  <c r="E49" i="7"/>
  <c r="F49" i="7"/>
  <c r="N49" i="7"/>
  <c r="O49" i="7"/>
  <c r="P49" i="7"/>
  <c r="R49" i="7"/>
  <c r="S49" i="7"/>
  <c r="T49" i="7"/>
  <c r="C253" i="7"/>
  <c r="D253" i="7"/>
  <c r="E253" i="7"/>
  <c r="F253" i="7"/>
  <c r="N253" i="7"/>
  <c r="O253" i="7"/>
  <c r="P253" i="7"/>
  <c r="R253" i="7"/>
  <c r="S253" i="7"/>
  <c r="T253" i="7"/>
  <c r="C250" i="7"/>
  <c r="D250" i="7"/>
  <c r="E250" i="7"/>
  <c r="F250" i="7"/>
  <c r="N250" i="7"/>
  <c r="O250" i="7"/>
  <c r="P250" i="7"/>
  <c r="R250" i="7"/>
  <c r="S250" i="7"/>
  <c r="T250" i="7"/>
  <c r="C47" i="7"/>
  <c r="D47" i="7"/>
  <c r="E47" i="7"/>
  <c r="F47" i="7"/>
  <c r="N47" i="7"/>
  <c r="O47" i="7"/>
  <c r="P47" i="7"/>
  <c r="R47" i="7"/>
  <c r="S47" i="7"/>
  <c r="T47" i="7"/>
  <c r="C255" i="7"/>
  <c r="D255" i="7"/>
  <c r="E255" i="7"/>
  <c r="F255" i="7"/>
  <c r="N255" i="7"/>
  <c r="O255" i="7"/>
  <c r="P255" i="7"/>
  <c r="R255" i="7"/>
  <c r="S255" i="7"/>
  <c r="T255" i="7"/>
  <c r="C51" i="7"/>
  <c r="D51" i="7"/>
  <c r="E51" i="7"/>
  <c r="F51" i="7"/>
  <c r="N51" i="7"/>
  <c r="O51" i="7"/>
  <c r="P51" i="7"/>
  <c r="R51" i="7"/>
  <c r="S51" i="7"/>
  <c r="T51" i="7"/>
  <c r="C53" i="7"/>
  <c r="D53" i="7"/>
  <c r="E53" i="7"/>
  <c r="F53" i="7"/>
  <c r="N53" i="7"/>
  <c r="O53" i="7"/>
  <c r="P53" i="7"/>
  <c r="R53" i="7"/>
  <c r="S53" i="7"/>
  <c r="T53" i="7"/>
  <c r="C52" i="7"/>
  <c r="D52" i="7"/>
  <c r="E52" i="7"/>
  <c r="F52" i="7"/>
  <c r="N52" i="7"/>
  <c r="O52" i="7"/>
  <c r="P52" i="7"/>
  <c r="R52" i="7"/>
  <c r="S52" i="7"/>
  <c r="T52" i="7"/>
  <c r="C152" i="7"/>
  <c r="D152" i="7"/>
  <c r="E152" i="7"/>
  <c r="F152" i="7"/>
  <c r="N152" i="7"/>
  <c r="O152" i="7"/>
  <c r="P152" i="7"/>
  <c r="R152" i="7"/>
  <c r="S152" i="7"/>
  <c r="T152" i="7"/>
  <c r="C151" i="7"/>
  <c r="D151" i="7"/>
  <c r="E151" i="7"/>
  <c r="F151" i="7"/>
  <c r="N151" i="7"/>
  <c r="O151" i="7"/>
  <c r="P151" i="7"/>
  <c r="R151" i="7"/>
  <c r="S151" i="7"/>
  <c r="T151" i="7"/>
  <c r="C55" i="7"/>
  <c r="D55" i="7"/>
  <c r="E55" i="7"/>
  <c r="F55" i="7"/>
  <c r="N55" i="7"/>
  <c r="O55" i="7"/>
  <c r="P55" i="7"/>
  <c r="R55" i="7"/>
  <c r="S55" i="7"/>
  <c r="T55" i="7"/>
  <c r="C91" i="7"/>
  <c r="D91" i="7"/>
  <c r="E91" i="7"/>
  <c r="F91" i="7"/>
  <c r="N91" i="7"/>
  <c r="O91" i="7"/>
  <c r="P91" i="7"/>
  <c r="R91" i="7"/>
  <c r="S91" i="7"/>
  <c r="T91" i="7"/>
  <c r="C57" i="7"/>
  <c r="D57" i="7"/>
  <c r="E57" i="7"/>
  <c r="F57" i="7"/>
  <c r="N57" i="7"/>
  <c r="O57" i="7"/>
  <c r="P57" i="7"/>
  <c r="R57" i="7"/>
  <c r="S57" i="7"/>
  <c r="T57" i="7"/>
  <c r="C263" i="7"/>
  <c r="D263" i="7"/>
  <c r="E263" i="7"/>
  <c r="F263" i="7"/>
  <c r="N263" i="7"/>
  <c r="O263" i="7"/>
  <c r="P263" i="7"/>
  <c r="R263" i="7"/>
  <c r="S263" i="7"/>
  <c r="T263" i="7"/>
  <c r="C93" i="7"/>
  <c r="D93" i="7"/>
  <c r="E93" i="7"/>
  <c r="F93" i="7"/>
  <c r="N93" i="7"/>
  <c r="O93" i="7"/>
  <c r="P93" i="7"/>
  <c r="R93" i="7"/>
  <c r="S93" i="7"/>
  <c r="T93" i="7"/>
  <c r="C275" i="7"/>
  <c r="D275" i="7"/>
  <c r="E275" i="7"/>
  <c r="F275" i="7"/>
  <c r="N275" i="7"/>
  <c r="O275" i="7"/>
  <c r="P275" i="7"/>
  <c r="R275" i="7"/>
  <c r="S275" i="7"/>
  <c r="T275" i="7"/>
  <c r="C92" i="7"/>
  <c r="D92" i="7"/>
  <c r="E92" i="7"/>
  <c r="F92" i="7"/>
  <c r="N92" i="7"/>
  <c r="O92" i="7"/>
  <c r="P92" i="7"/>
  <c r="R92" i="7"/>
  <c r="S92" i="7"/>
  <c r="T92" i="7"/>
  <c r="C268" i="7"/>
  <c r="D268" i="7"/>
  <c r="E268" i="7"/>
  <c r="F268" i="7"/>
  <c r="N268" i="7"/>
  <c r="O268" i="7"/>
  <c r="P268" i="7"/>
  <c r="R268" i="7"/>
  <c r="S268" i="7"/>
  <c r="T268" i="7"/>
  <c r="C60" i="7"/>
  <c r="D60" i="7"/>
  <c r="E60" i="7"/>
  <c r="F60" i="7"/>
  <c r="N60" i="7"/>
  <c r="O60" i="7"/>
  <c r="P60" i="7"/>
  <c r="R60" i="7"/>
  <c r="S60" i="7"/>
  <c r="T60" i="7"/>
  <c r="C56" i="7"/>
  <c r="D56" i="7"/>
  <c r="E56" i="7"/>
  <c r="F56" i="7"/>
  <c r="N56" i="7"/>
  <c r="O56" i="7"/>
  <c r="P56" i="7"/>
  <c r="R56" i="7"/>
  <c r="S56" i="7"/>
  <c r="T56" i="7"/>
  <c r="C59" i="7"/>
  <c r="D59" i="7"/>
  <c r="E59" i="7"/>
  <c r="F59" i="7"/>
  <c r="N59" i="7"/>
  <c r="O59" i="7"/>
  <c r="P59" i="7"/>
  <c r="R59" i="7"/>
  <c r="S59" i="7"/>
  <c r="T59" i="7"/>
  <c r="C94" i="7"/>
  <c r="D94" i="7"/>
  <c r="E94" i="7"/>
  <c r="F94" i="7"/>
  <c r="N94" i="7"/>
  <c r="O94" i="7"/>
  <c r="P94" i="7"/>
  <c r="R94" i="7"/>
  <c r="S94" i="7"/>
  <c r="T94" i="7"/>
  <c r="C95" i="7"/>
  <c r="D95" i="7"/>
  <c r="E95" i="7"/>
  <c r="F95" i="7"/>
  <c r="N95" i="7"/>
  <c r="O95" i="7"/>
  <c r="P95" i="7"/>
  <c r="R95" i="7"/>
  <c r="S95" i="7"/>
  <c r="T95" i="7"/>
  <c r="C65" i="7"/>
  <c r="D65" i="7"/>
  <c r="E65" i="7"/>
  <c r="F65" i="7"/>
  <c r="N65" i="7"/>
  <c r="O65" i="7"/>
  <c r="P65" i="7"/>
  <c r="R65" i="7"/>
  <c r="S65" i="7"/>
  <c r="T65" i="7"/>
  <c r="C66" i="7"/>
  <c r="D66" i="7"/>
  <c r="E66" i="7"/>
  <c r="F66" i="7"/>
  <c r="N66" i="7"/>
  <c r="O66" i="7"/>
  <c r="P66" i="7"/>
  <c r="R66" i="7"/>
  <c r="S66" i="7"/>
  <c r="T66" i="7"/>
  <c r="C283" i="7"/>
  <c r="D283" i="7"/>
  <c r="E283" i="7"/>
  <c r="F283" i="7"/>
  <c r="N283" i="7"/>
  <c r="O283" i="7"/>
  <c r="P283" i="7"/>
  <c r="R283" i="7"/>
  <c r="S283" i="7"/>
  <c r="T283" i="7"/>
  <c r="C165" i="7"/>
  <c r="D165" i="7"/>
  <c r="E165" i="7"/>
  <c r="F165" i="7"/>
  <c r="N165" i="7"/>
  <c r="O165" i="7"/>
  <c r="P165" i="7"/>
  <c r="R165" i="7"/>
  <c r="S165" i="7"/>
  <c r="T165" i="7"/>
  <c r="C71" i="7"/>
  <c r="D71" i="7"/>
  <c r="E71" i="7"/>
  <c r="F71" i="7"/>
  <c r="N71" i="7"/>
  <c r="O71" i="7"/>
  <c r="P71" i="7"/>
  <c r="R71" i="7"/>
  <c r="S71" i="7"/>
  <c r="T71" i="7"/>
  <c r="C163" i="7"/>
  <c r="D163" i="7"/>
  <c r="E163" i="7"/>
  <c r="F163" i="7"/>
  <c r="N163" i="7"/>
  <c r="O163" i="7"/>
  <c r="P163" i="7"/>
  <c r="R163" i="7"/>
  <c r="S163" i="7"/>
  <c r="T163" i="7"/>
  <c r="C161" i="7"/>
  <c r="D161" i="7"/>
  <c r="E161" i="7"/>
  <c r="F161" i="7"/>
  <c r="N161" i="7"/>
  <c r="O161" i="7"/>
  <c r="P161" i="7"/>
  <c r="R161" i="7"/>
  <c r="S161" i="7"/>
  <c r="T161" i="7"/>
  <c r="C63" i="7"/>
  <c r="D63" i="7"/>
  <c r="E63" i="7"/>
  <c r="F63" i="7"/>
  <c r="N63" i="7"/>
  <c r="O63" i="7"/>
  <c r="P63" i="7"/>
  <c r="R63" i="7"/>
  <c r="S63" i="7"/>
  <c r="T63" i="7"/>
  <c r="C159" i="7"/>
  <c r="D159" i="7"/>
  <c r="E159" i="7"/>
  <c r="F159" i="7"/>
  <c r="N159" i="7"/>
  <c r="O159" i="7"/>
  <c r="P159" i="7"/>
  <c r="R159" i="7"/>
  <c r="S159" i="7"/>
  <c r="T159" i="7"/>
  <c r="C278" i="7"/>
  <c r="D278" i="7"/>
  <c r="E278" i="7"/>
  <c r="F278" i="7"/>
  <c r="N278" i="7"/>
  <c r="O278" i="7"/>
  <c r="P278" i="7"/>
  <c r="R278" i="7"/>
  <c r="S278" i="7"/>
  <c r="T278" i="7"/>
  <c r="C67" i="7"/>
  <c r="D67" i="7"/>
  <c r="E67" i="7"/>
  <c r="F67" i="7"/>
  <c r="N67" i="7"/>
  <c r="O67" i="7"/>
  <c r="P67" i="7"/>
  <c r="R67" i="7"/>
  <c r="S67" i="7"/>
  <c r="T67" i="7"/>
  <c r="C62" i="7"/>
  <c r="D62" i="7"/>
  <c r="E62" i="7"/>
  <c r="F62" i="7"/>
  <c r="N62" i="7"/>
  <c r="O62" i="7"/>
  <c r="P62" i="7"/>
  <c r="R62" i="7"/>
  <c r="S62" i="7"/>
  <c r="T62" i="7"/>
  <c r="C75" i="7"/>
  <c r="D75" i="7"/>
  <c r="E75" i="7"/>
  <c r="F75" i="7"/>
  <c r="N75" i="7"/>
  <c r="O75" i="7"/>
  <c r="P75" i="7"/>
  <c r="R75" i="7"/>
  <c r="S75" i="7"/>
  <c r="T75" i="7"/>
  <c r="C78" i="7"/>
  <c r="D78" i="7"/>
  <c r="E78" i="7"/>
  <c r="F78" i="7"/>
  <c r="N78" i="7"/>
  <c r="O78" i="7"/>
  <c r="P78" i="7"/>
  <c r="R78" i="7"/>
  <c r="S78" i="7"/>
  <c r="T78" i="7"/>
  <c r="C96" i="7"/>
  <c r="D96" i="7"/>
  <c r="E96" i="7"/>
  <c r="F96" i="7"/>
  <c r="N96" i="7"/>
  <c r="O96" i="7"/>
  <c r="P96" i="7"/>
  <c r="R96" i="7"/>
  <c r="S96" i="7"/>
  <c r="T96" i="7"/>
  <c r="C79" i="7"/>
  <c r="D79" i="7"/>
  <c r="E79" i="7"/>
  <c r="F79" i="7"/>
  <c r="N79" i="7"/>
  <c r="O79" i="7"/>
  <c r="P79" i="7"/>
  <c r="R79" i="7"/>
  <c r="S79" i="7"/>
  <c r="T79" i="7"/>
  <c r="C73" i="7"/>
  <c r="D73" i="7"/>
  <c r="E73" i="7"/>
  <c r="F73" i="7"/>
  <c r="N73" i="7"/>
  <c r="O73" i="7"/>
  <c r="P73" i="7"/>
  <c r="R73" i="7"/>
  <c r="S73" i="7"/>
  <c r="T73" i="7"/>
  <c r="C167" i="7"/>
  <c r="D167" i="7"/>
  <c r="E167" i="7"/>
  <c r="F167" i="7"/>
  <c r="N167" i="7"/>
  <c r="O167" i="7"/>
  <c r="P167" i="7"/>
  <c r="R167" i="7"/>
  <c r="S167" i="7"/>
  <c r="T167" i="7"/>
  <c r="C166" i="7"/>
  <c r="D166" i="7"/>
  <c r="E166" i="7"/>
  <c r="F166" i="7"/>
  <c r="N166" i="7"/>
  <c r="O166" i="7"/>
  <c r="P166" i="7"/>
  <c r="R166" i="7"/>
  <c r="S166" i="7"/>
  <c r="T166" i="7"/>
  <c r="C72" i="7"/>
  <c r="D72" i="7"/>
  <c r="E72" i="7"/>
  <c r="F72" i="7"/>
  <c r="N72" i="7"/>
  <c r="O72" i="7"/>
  <c r="P72" i="7"/>
  <c r="R72" i="7"/>
  <c r="S72" i="7"/>
  <c r="T72" i="7"/>
  <c r="C69" i="7"/>
  <c r="D69" i="7"/>
  <c r="E69" i="7"/>
  <c r="F69" i="7"/>
  <c r="N69" i="7"/>
  <c r="O69" i="7"/>
  <c r="P69" i="7"/>
  <c r="R69" i="7"/>
  <c r="S69" i="7"/>
  <c r="T69" i="7"/>
  <c r="C70" i="7"/>
  <c r="D70" i="7"/>
  <c r="E70" i="7"/>
  <c r="F70" i="7"/>
  <c r="N70" i="7"/>
  <c r="O70" i="7"/>
  <c r="P70" i="7"/>
  <c r="R70" i="7"/>
  <c r="S70" i="7"/>
  <c r="T70" i="7"/>
  <c r="C68" i="7"/>
  <c r="D68" i="7"/>
  <c r="E68" i="7"/>
  <c r="F68" i="7"/>
  <c r="N68" i="7"/>
  <c r="O68" i="7"/>
  <c r="P68" i="7"/>
  <c r="R68" i="7"/>
  <c r="S68" i="7"/>
  <c r="T68" i="7"/>
  <c r="C77" i="7"/>
  <c r="D77" i="7"/>
  <c r="E77" i="7"/>
  <c r="F77" i="7"/>
  <c r="N77" i="7"/>
  <c r="O77" i="7"/>
  <c r="P77" i="7"/>
  <c r="R77" i="7"/>
  <c r="S77" i="7"/>
  <c r="T77" i="7"/>
  <c r="C74" i="7"/>
  <c r="D74" i="7"/>
  <c r="E74" i="7"/>
  <c r="F74" i="7"/>
  <c r="N74" i="7"/>
  <c r="O74" i="7"/>
  <c r="P74" i="7"/>
  <c r="R74" i="7"/>
  <c r="S74" i="7"/>
  <c r="T74" i="7"/>
  <c r="O76" i="7"/>
  <c r="P76" i="7"/>
  <c r="R76" i="7"/>
  <c r="S76" i="7"/>
  <c r="T76" i="7"/>
  <c r="N76" i="7"/>
  <c r="E76" i="7"/>
  <c r="AI133" i="10"/>
  <c r="J289" i="20" s="1"/>
  <c r="AH133" i="10"/>
  <c r="H289" i="20" s="1"/>
  <c r="K70" i="7" l="1"/>
  <c r="K73" i="7"/>
  <c r="K62" i="7"/>
  <c r="K71" i="7"/>
  <c r="K94" i="7"/>
  <c r="K275" i="7"/>
  <c r="K151" i="7"/>
  <c r="K51" i="7"/>
  <c r="K140" i="7"/>
  <c r="K146" i="7"/>
  <c r="K132" i="7"/>
  <c r="K137" i="7"/>
  <c r="K135" i="7"/>
  <c r="K72" i="7"/>
  <c r="K75" i="7"/>
  <c r="K63" i="7"/>
  <c r="K65" i="7"/>
  <c r="K92" i="7"/>
  <c r="K52" i="7"/>
  <c r="K49" i="7"/>
  <c r="K252" i="7"/>
  <c r="K87" i="7"/>
  <c r="K44" i="7"/>
  <c r="K42" i="7"/>
  <c r="K25" i="7"/>
  <c r="K220" i="7"/>
  <c r="K37" i="7"/>
  <c r="K39" i="7"/>
  <c r="K153" i="7"/>
  <c r="K121" i="7"/>
  <c r="K223" i="7"/>
  <c r="K225" i="7"/>
  <c r="K236" i="7"/>
  <c r="K237" i="7"/>
  <c r="K238" i="7"/>
  <c r="K228" i="7"/>
  <c r="K232" i="7"/>
  <c r="K125" i="7"/>
  <c r="K128" i="7"/>
  <c r="K130" i="7"/>
  <c r="K243" i="7"/>
  <c r="K191" i="7"/>
  <c r="K115" i="7"/>
  <c r="K84" i="7"/>
  <c r="K200" i="7"/>
  <c r="K85" i="7"/>
  <c r="K204" i="7"/>
  <c r="K10" i="7"/>
  <c r="K21" i="7"/>
  <c r="K23" i="7"/>
  <c r="K29" i="7"/>
  <c r="K33" i="7"/>
  <c r="K207" i="7"/>
  <c r="K206" i="7"/>
  <c r="K18" i="7"/>
  <c r="K20" i="7"/>
  <c r="K218" i="7"/>
  <c r="K28" i="7"/>
  <c r="K83" i="7"/>
  <c r="K17" i="7"/>
  <c r="K80" i="7"/>
  <c r="K172" i="7"/>
  <c r="K81" i="7"/>
  <c r="K103" i="7"/>
  <c r="K102" i="7"/>
  <c r="K82" i="7"/>
  <c r="K185" i="7"/>
  <c r="K108" i="7"/>
  <c r="K110" i="7"/>
  <c r="K195" i="7"/>
  <c r="K194" i="7"/>
  <c r="K14" i="7"/>
  <c r="K13" i="7"/>
  <c r="K16" i="7"/>
  <c r="K192" i="7"/>
  <c r="K9" i="7"/>
  <c r="K169" i="7"/>
  <c r="K24" i="7"/>
  <c r="K123" i="7"/>
  <c r="K76" i="7"/>
  <c r="K79" i="7"/>
  <c r="K278" i="7"/>
  <c r="K163" i="7"/>
  <c r="K95" i="7"/>
  <c r="K268" i="7"/>
  <c r="K57" i="7"/>
  <c r="K47" i="7"/>
  <c r="K141" i="7"/>
  <c r="K143" i="7"/>
  <c r="K133" i="7"/>
  <c r="K74" i="7"/>
  <c r="K166" i="7"/>
  <c r="K78" i="7"/>
  <c r="K161" i="7"/>
  <c r="K59" i="7"/>
  <c r="K93" i="7"/>
  <c r="K152" i="7"/>
  <c r="K253" i="7"/>
  <c r="K145" i="7"/>
  <c r="K50" i="7"/>
  <c r="K265" i="7"/>
  <c r="K77" i="7"/>
  <c r="K69" i="7"/>
  <c r="K96" i="7"/>
  <c r="K159" i="7"/>
  <c r="K283" i="7"/>
  <c r="K56" i="7"/>
  <c r="K263" i="7"/>
  <c r="K53" i="7"/>
  <c r="K250" i="7"/>
  <c r="K46" i="7"/>
  <c r="K90" i="7"/>
  <c r="K241" i="7"/>
  <c r="K88" i="7"/>
  <c r="K167" i="7"/>
  <c r="K165" i="7"/>
  <c r="K55" i="7"/>
  <c r="K48" i="7"/>
  <c r="K68" i="7"/>
  <c r="K67" i="7"/>
  <c r="K66" i="7"/>
  <c r="K60" i="7"/>
  <c r="K91" i="7"/>
  <c r="K255" i="7"/>
  <c r="K89" i="7"/>
  <c r="K35" i="7"/>
  <c r="K8" i="7"/>
  <c r="J123" i="7"/>
  <c r="H123" i="7"/>
  <c r="AB148" i="9"/>
  <c r="AB142" i="9"/>
  <c r="AB143" i="9"/>
  <c r="AB144" i="9"/>
  <c r="AB145" i="9"/>
  <c r="AB146" i="9"/>
  <c r="AB147" i="9"/>
  <c r="C286" i="7" l="1"/>
  <c r="A286" i="7" l="1"/>
  <c r="M284" i="7"/>
  <c r="M164" i="7"/>
  <c r="M162" i="7"/>
  <c r="M281" i="7"/>
  <c r="M160" i="7"/>
  <c r="M280" i="7"/>
  <c r="M279" i="7"/>
  <c r="M158" i="7"/>
  <c r="M277" i="7"/>
  <c r="M276" i="7"/>
  <c r="M274" i="7"/>
  <c r="M273" i="7"/>
  <c r="M272" i="7"/>
  <c r="M271" i="7"/>
  <c r="M157" i="7"/>
  <c r="M270" i="7"/>
  <c r="M156" i="7"/>
  <c r="M155" i="7"/>
  <c r="M61" i="7"/>
  <c r="M269" i="7"/>
  <c r="M267" i="7"/>
  <c r="M266" i="7"/>
  <c r="M264" i="7"/>
  <c r="M58" i="7"/>
  <c r="M262" i="7"/>
  <c r="M154" i="7"/>
  <c r="M261" i="7"/>
  <c r="M150" i="7"/>
  <c r="M149" i="7"/>
  <c r="M260" i="7"/>
  <c r="M148" i="7"/>
  <c r="M259" i="7"/>
  <c r="M258" i="7"/>
  <c r="M254" i="7"/>
  <c r="M256" i="7"/>
  <c r="M257" i="7"/>
  <c r="M144" i="7"/>
  <c r="M138" i="7"/>
  <c r="M251" i="7"/>
  <c r="M147" i="7"/>
  <c r="M142" i="7"/>
  <c r="M139" i="7"/>
  <c r="M248" i="7"/>
  <c r="M246" i="7"/>
  <c r="M41" i="7"/>
  <c r="M43" i="7"/>
  <c r="M247" i="7"/>
  <c r="M245" i="7"/>
  <c r="M136" i="7"/>
  <c r="M131" i="7"/>
  <c r="M240" i="7"/>
  <c r="M242" i="7"/>
  <c r="M40" i="7"/>
  <c r="M239" i="7"/>
  <c r="M235" i="7"/>
  <c r="M129" i="7"/>
  <c r="M127" i="7"/>
  <c r="M126" i="7"/>
  <c r="M234" i="7"/>
  <c r="M233" i="7"/>
  <c r="M231" i="7"/>
  <c r="M227" i="7"/>
  <c r="M124" i="7"/>
  <c r="M229" i="7"/>
  <c r="M230" i="7"/>
  <c r="M226" i="7"/>
  <c r="M122" i="7"/>
  <c r="M224" i="7"/>
  <c r="M120" i="7"/>
  <c r="M119" i="7"/>
  <c r="M38" i="7"/>
  <c r="M219" i="7"/>
  <c r="M221" i="7"/>
  <c r="M222" i="7"/>
  <c r="M36" i="7"/>
  <c r="M118" i="7"/>
  <c r="M30" i="7"/>
  <c r="M31" i="7"/>
  <c r="M208" i="7"/>
  <c r="M217" i="7"/>
  <c r="M22" i="7"/>
  <c r="M214" i="7"/>
  <c r="M19" i="7"/>
  <c r="M216" i="7"/>
  <c r="M213" i="7"/>
  <c r="M212" i="7"/>
  <c r="M210" i="7"/>
  <c r="M205" i="7"/>
  <c r="M86" i="7"/>
  <c r="M211" i="7"/>
  <c r="M34" i="7"/>
  <c r="M209" i="7"/>
  <c r="M215" i="7"/>
  <c r="M26" i="7"/>
  <c r="M203" i="7"/>
  <c r="M114" i="7"/>
  <c r="M201" i="7"/>
  <c r="M202" i="7"/>
  <c r="M117" i="7"/>
  <c r="M116" i="7"/>
  <c r="M199" i="7"/>
  <c r="M113" i="7"/>
  <c r="M198" i="7"/>
  <c r="M112" i="7"/>
  <c r="M197" i="7"/>
  <c r="M111" i="7"/>
  <c r="M109" i="7"/>
  <c r="M190" i="7"/>
  <c r="M189" i="7"/>
  <c r="M12" i="7"/>
  <c r="M196" i="7"/>
  <c r="M15" i="7"/>
  <c r="M193" i="7"/>
  <c r="M107" i="7"/>
  <c r="M106" i="7"/>
  <c r="M105" i="7"/>
  <c r="M188" i="7"/>
  <c r="M186" i="7"/>
  <c r="M184" i="7"/>
  <c r="M183" i="7"/>
  <c r="M187" i="7"/>
  <c r="M180" i="7"/>
  <c r="M182" i="7"/>
  <c r="M179" i="7"/>
  <c r="M181" i="7"/>
  <c r="M178" i="7"/>
  <c r="M100" i="7"/>
  <c r="M104" i="7"/>
  <c r="M177" i="7"/>
  <c r="M101" i="7"/>
  <c r="M99" i="7"/>
  <c r="M175" i="7"/>
  <c r="M174" i="7"/>
  <c r="M11" i="7"/>
  <c r="M173" i="7"/>
  <c r="M170" i="7"/>
  <c r="M171" i="7"/>
  <c r="M64" i="7"/>
  <c r="M54" i="7"/>
  <c r="M285" i="7"/>
  <c r="M249" i="7"/>
  <c r="M27" i="7"/>
  <c r="M32" i="7"/>
  <c r="M45" i="7"/>
  <c r="M282" i="7"/>
  <c r="M286" i="7"/>
  <c r="C181" i="7" l="1"/>
  <c r="D181" i="7"/>
  <c r="F181" i="7"/>
  <c r="L181" i="7"/>
  <c r="R181" i="7"/>
  <c r="S181" i="7"/>
  <c r="T181" i="7"/>
  <c r="K181" i="7" l="1"/>
  <c r="E181" i="7"/>
  <c r="A181" i="7"/>
  <c r="AH4" i="10"/>
  <c r="AI4" i="10"/>
  <c r="AH5" i="10"/>
  <c r="AI5" i="10"/>
  <c r="AH6" i="10"/>
  <c r="AI6" i="10"/>
  <c r="AH7" i="10"/>
  <c r="AI7" i="10"/>
  <c r="AH8" i="10"/>
  <c r="AI8" i="10"/>
  <c r="AH9" i="10"/>
  <c r="AI9" i="10"/>
  <c r="AH10" i="10"/>
  <c r="AI10" i="10"/>
  <c r="AH11" i="10"/>
  <c r="AI11" i="10"/>
  <c r="AH12" i="10"/>
  <c r="AI12" i="10"/>
  <c r="AH13" i="10"/>
  <c r="AI13" i="10"/>
  <c r="AH14" i="10"/>
  <c r="AI14" i="10"/>
  <c r="AH15" i="10"/>
  <c r="AI15" i="10"/>
  <c r="AH16" i="10"/>
  <c r="AI16" i="10"/>
  <c r="AH17" i="10"/>
  <c r="AI17" i="10"/>
  <c r="AH18" i="10"/>
  <c r="AI18" i="10"/>
  <c r="AH19" i="10"/>
  <c r="AI19" i="10"/>
  <c r="AH20" i="10"/>
  <c r="AI20" i="10"/>
  <c r="AH21" i="10"/>
  <c r="AI21" i="10"/>
  <c r="AH22" i="10"/>
  <c r="AI22" i="10"/>
  <c r="AH23" i="10"/>
  <c r="AI23" i="10"/>
  <c r="AH24" i="10"/>
  <c r="AI24" i="10"/>
  <c r="AH25" i="10"/>
  <c r="AI25" i="10"/>
  <c r="AH26" i="10"/>
  <c r="AI26" i="10"/>
  <c r="AH27" i="10"/>
  <c r="AI27" i="10"/>
  <c r="AH28" i="10"/>
  <c r="AI28" i="10"/>
  <c r="AH29" i="10"/>
  <c r="AI29" i="10"/>
  <c r="AH30" i="10"/>
  <c r="AI30" i="10"/>
  <c r="AH31" i="10"/>
  <c r="AI31" i="10"/>
  <c r="AH32" i="10"/>
  <c r="AI32" i="10"/>
  <c r="AH33" i="10"/>
  <c r="AI33" i="10"/>
  <c r="AH34" i="10"/>
  <c r="AI34" i="10"/>
  <c r="AH35" i="10"/>
  <c r="AI35" i="10"/>
  <c r="AH36" i="10"/>
  <c r="AI36" i="10"/>
  <c r="AH37" i="10"/>
  <c r="AI37" i="10"/>
  <c r="AH38" i="10"/>
  <c r="AI38" i="10"/>
  <c r="AH39" i="10"/>
  <c r="AI39" i="10"/>
  <c r="AH40" i="10"/>
  <c r="AI40" i="10"/>
  <c r="AH41" i="10"/>
  <c r="AI41" i="10"/>
  <c r="AH42" i="10"/>
  <c r="AI42" i="10"/>
  <c r="AH43" i="10"/>
  <c r="AI43" i="10"/>
  <c r="AH44" i="10"/>
  <c r="AI44" i="10"/>
  <c r="AH45" i="10"/>
  <c r="AI45" i="10"/>
  <c r="AH46" i="10"/>
  <c r="AI46" i="10"/>
  <c r="AH47" i="10"/>
  <c r="AI47" i="10"/>
  <c r="AH48" i="10"/>
  <c r="AI48" i="10"/>
  <c r="AH49" i="10"/>
  <c r="AI49" i="10"/>
  <c r="AH50" i="10"/>
  <c r="AI50" i="10"/>
  <c r="AH51" i="10"/>
  <c r="AI51" i="10"/>
  <c r="AH52" i="10"/>
  <c r="AI52" i="10"/>
  <c r="AH53" i="10"/>
  <c r="AI53" i="10"/>
  <c r="AH54" i="10"/>
  <c r="AI54" i="10"/>
  <c r="AH55" i="10"/>
  <c r="AI55" i="10"/>
  <c r="AH56" i="10"/>
  <c r="AI56" i="10"/>
  <c r="AH57" i="10"/>
  <c r="AI57" i="10"/>
  <c r="AH58" i="10"/>
  <c r="AI58" i="10"/>
  <c r="AH59" i="10"/>
  <c r="AI59" i="10"/>
  <c r="AH60" i="10"/>
  <c r="AI60" i="10"/>
  <c r="AH61" i="10"/>
  <c r="AI61" i="10"/>
  <c r="AH62" i="10"/>
  <c r="AI62" i="10"/>
  <c r="AH63" i="10"/>
  <c r="AI63" i="10"/>
  <c r="AH64" i="10"/>
  <c r="AI64" i="10"/>
  <c r="AH65" i="10"/>
  <c r="AH67" i="10"/>
  <c r="AI67" i="10"/>
  <c r="AH68" i="10"/>
  <c r="AI68" i="10"/>
  <c r="AH69" i="10"/>
  <c r="AI69" i="10"/>
  <c r="AH70" i="10"/>
  <c r="AI70" i="10"/>
  <c r="AH71" i="10"/>
  <c r="AI71" i="10"/>
  <c r="AH72" i="10"/>
  <c r="AI72" i="10"/>
  <c r="AH73" i="10"/>
  <c r="AI73" i="10"/>
  <c r="AH74" i="10"/>
  <c r="AI74" i="10"/>
  <c r="AH75" i="10"/>
  <c r="AI75" i="10"/>
  <c r="AH76" i="10"/>
  <c r="AI76" i="10"/>
  <c r="AH77" i="10"/>
  <c r="AI77" i="10"/>
  <c r="AH78" i="10"/>
  <c r="AI78" i="10"/>
  <c r="AH79" i="10"/>
  <c r="AI79" i="10"/>
  <c r="AH80" i="10"/>
  <c r="AI80" i="10"/>
  <c r="AH81" i="10"/>
  <c r="AI81" i="10"/>
  <c r="AH82" i="10"/>
  <c r="AI82" i="10"/>
  <c r="AH83" i="10"/>
  <c r="AI83" i="10"/>
  <c r="AH84" i="10"/>
  <c r="AI84" i="10"/>
  <c r="AH85" i="10"/>
  <c r="AI85" i="10"/>
  <c r="AH86" i="10"/>
  <c r="AI86" i="10"/>
  <c r="AH87" i="10"/>
  <c r="AI87" i="10"/>
  <c r="AH88" i="10"/>
  <c r="AI88" i="10"/>
  <c r="AH89" i="10"/>
  <c r="AI89" i="10"/>
  <c r="AH90" i="10"/>
  <c r="AI90" i="10"/>
  <c r="AH91" i="10"/>
  <c r="AI91" i="10"/>
  <c r="AH92" i="10"/>
  <c r="AI92" i="10"/>
  <c r="AH93" i="10"/>
  <c r="AI93" i="10"/>
  <c r="AH94" i="10"/>
  <c r="AI94" i="10"/>
  <c r="AH95" i="10"/>
  <c r="AI95" i="10"/>
  <c r="AH96" i="10"/>
  <c r="AI96" i="10"/>
  <c r="AH97" i="10"/>
  <c r="AI97" i="10"/>
  <c r="AH98" i="10"/>
  <c r="AI98" i="10"/>
  <c r="AH99" i="10"/>
  <c r="AI99" i="10"/>
  <c r="AH100" i="10"/>
  <c r="AI100" i="10"/>
  <c r="AH101" i="10"/>
  <c r="AI101" i="10"/>
  <c r="AH102" i="10"/>
  <c r="AI102" i="10"/>
  <c r="AH103" i="10"/>
  <c r="AI103" i="10"/>
  <c r="AH104" i="10"/>
  <c r="AI104" i="10"/>
  <c r="AH105" i="10"/>
  <c r="AI105" i="10"/>
  <c r="AH106" i="10"/>
  <c r="AI106" i="10"/>
  <c r="AH107" i="10"/>
  <c r="AI107" i="10"/>
  <c r="AH108" i="10"/>
  <c r="AI108" i="10"/>
  <c r="AH109" i="10"/>
  <c r="AI109" i="10"/>
  <c r="AH110" i="10"/>
  <c r="AI110" i="10"/>
  <c r="AH111" i="10"/>
  <c r="AI111" i="10"/>
  <c r="AH112" i="10"/>
  <c r="AI112" i="10"/>
  <c r="AH113" i="10"/>
  <c r="AI113" i="10"/>
  <c r="AH114" i="10"/>
  <c r="AI114" i="10"/>
  <c r="AH115" i="10"/>
  <c r="AI115" i="10"/>
  <c r="AH116" i="10"/>
  <c r="AI116" i="10"/>
  <c r="AH117" i="10"/>
  <c r="AI117" i="10"/>
  <c r="AH118" i="10"/>
  <c r="AI118" i="10"/>
  <c r="AH119" i="10"/>
  <c r="AI119" i="10"/>
  <c r="AH120" i="10"/>
  <c r="AI120" i="10"/>
  <c r="AH121" i="10"/>
  <c r="AI121" i="10"/>
  <c r="AH122" i="10"/>
  <c r="AI122" i="10"/>
  <c r="AH123" i="10"/>
  <c r="AI123" i="10"/>
  <c r="AH124" i="10"/>
  <c r="AI124" i="10"/>
  <c r="AH125" i="10"/>
  <c r="AI125" i="10"/>
  <c r="AH126" i="10"/>
  <c r="AI126" i="10"/>
  <c r="AH127" i="10"/>
  <c r="AI127" i="10"/>
  <c r="AH128" i="10"/>
  <c r="AI128" i="10"/>
  <c r="AH129" i="10"/>
  <c r="AI129" i="10"/>
  <c r="AH130" i="10"/>
  <c r="AI130" i="10"/>
  <c r="AH131" i="10"/>
  <c r="AI131" i="10"/>
  <c r="AH132" i="10"/>
  <c r="AI132" i="10"/>
  <c r="AI3" i="10"/>
  <c r="AI2" i="10"/>
  <c r="AH2" i="10"/>
  <c r="AB2" i="9"/>
  <c r="AB3" i="9"/>
  <c r="AB4" i="9"/>
  <c r="AB5" i="9"/>
  <c r="AB6" i="9"/>
  <c r="AB7" i="9"/>
  <c r="AB8" i="9"/>
  <c r="AB9" i="9"/>
  <c r="AB10" i="9"/>
  <c r="AB11" i="9"/>
  <c r="AB12" i="9"/>
  <c r="AB13" i="9"/>
  <c r="AB14" i="9"/>
  <c r="AB15" i="9"/>
  <c r="AB16" i="9"/>
  <c r="AB17" i="9"/>
  <c r="AB18" i="9"/>
  <c r="AB19" i="9"/>
  <c r="AB20" i="9"/>
  <c r="AB21" i="9"/>
  <c r="AB22" i="9"/>
  <c r="AB23" i="9"/>
  <c r="AB24" i="9"/>
  <c r="AB25" i="9"/>
  <c r="AB26" i="9"/>
  <c r="AB27" i="9"/>
  <c r="AB28" i="9"/>
  <c r="AB29" i="9"/>
  <c r="AB30" i="9"/>
  <c r="AB31" i="9"/>
  <c r="AB32" i="9"/>
  <c r="AB33" i="9"/>
  <c r="AB34" i="9"/>
  <c r="AB35" i="9"/>
  <c r="AB36" i="9"/>
  <c r="AB37" i="9"/>
  <c r="AB38" i="9"/>
  <c r="AB39" i="9"/>
  <c r="AB40" i="9"/>
  <c r="AB41" i="9"/>
  <c r="AB42" i="9"/>
  <c r="AB43" i="9"/>
  <c r="AB44" i="9"/>
  <c r="AB45" i="9"/>
  <c r="AB46" i="9"/>
  <c r="AB47" i="9"/>
  <c r="AB48" i="9"/>
  <c r="AB49" i="9"/>
  <c r="AB50" i="9"/>
  <c r="AB51" i="9"/>
  <c r="AB52" i="9"/>
  <c r="AB53" i="9"/>
  <c r="AB54" i="9"/>
  <c r="AB55" i="9"/>
  <c r="AB56" i="9"/>
  <c r="AB57" i="9"/>
  <c r="AB58" i="9"/>
  <c r="AB59" i="9"/>
  <c r="AB60" i="9"/>
  <c r="AB61" i="9"/>
  <c r="AB62" i="9"/>
  <c r="AB63" i="9"/>
  <c r="AB64" i="9"/>
  <c r="AB65" i="9"/>
  <c r="AB66" i="9"/>
  <c r="AB67" i="9"/>
  <c r="AB68" i="9"/>
  <c r="AB69" i="9"/>
  <c r="AB70" i="9"/>
  <c r="AB71" i="9"/>
  <c r="AB72" i="9"/>
  <c r="AB73" i="9"/>
  <c r="AB74" i="9"/>
  <c r="AB75" i="9"/>
  <c r="AB76" i="9"/>
  <c r="AB77" i="9"/>
  <c r="AB78" i="9"/>
  <c r="AB79" i="9"/>
  <c r="AB80" i="9"/>
  <c r="AB81" i="9"/>
  <c r="AB82" i="9"/>
  <c r="AB83" i="9"/>
  <c r="AB84" i="9"/>
  <c r="AB85" i="9"/>
  <c r="AB86" i="9"/>
  <c r="AB87" i="9"/>
  <c r="AB88" i="9"/>
  <c r="AB89" i="9"/>
  <c r="AB90" i="9"/>
  <c r="AB91" i="9"/>
  <c r="AB92" i="9"/>
  <c r="AB93" i="9"/>
  <c r="AB94" i="9"/>
  <c r="AB95" i="9"/>
  <c r="AB96" i="9"/>
  <c r="AB97" i="9"/>
  <c r="AB98" i="9"/>
  <c r="AB99" i="9"/>
  <c r="AB100" i="9"/>
  <c r="AB101" i="9"/>
  <c r="AB102" i="9"/>
  <c r="AB103" i="9"/>
  <c r="AB104" i="9"/>
  <c r="AB105" i="9"/>
  <c r="AB106" i="9"/>
  <c r="AB107" i="9"/>
  <c r="AB108" i="9"/>
  <c r="AB109" i="9"/>
  <c r="AB110" i="9"/>
  <c r="AB111" i="9"/>
  <c r="AB112" i="9"/>
  <c r="AB113" i="9"/>
  <c r="AB114" i="9"/>
  <c r="AB115" i="9"/>
  <c r="AB116" i="9"/>
  <c r="AB117" i="9"/>
  <c r="AB118" i="9"/>
  <c r="AB119" i="9"/>
  <c r="AB120" i="9"/>
  <c r="AB121" i="9"/>
  <c r="AB122" i="9"/>
  <c r="AB123" i="9"/>
  <c r="AB124" i="9"/>
  <c r="AB125" i="9"/>
  <c r="AB126" i="9"/>
  <c r="AB127" i="9"/>
  <c r="AB128" i="9"/>
  <c r="AB129" i="9"/>
  <c r="AB130" i="9"/>
  <c r="AB131" i="9"/>
  <c r="AB132" i="9"/>
  <c r="AB133" i="9"/>
  <c r="AB134" i="9"/>
  <c r="AB135" i="9"/>
  <c r="AB136" i="9"/>
  <c r="AB137" i="9"/>
  <c r="AB138" i="9"/>
  <c r="AB139" i="9"/>
  <c r="AB140" i="9"/>
  <c r="AB141" i="9"/>
  <c r="AH3" i="10"/>
  <c r="H288" i="20" l="1"/>
  <c r="H97" i="7"/>
  <c r="H238" i="20"/>
  <c r="H238" i="7"/>
  <c r="H276" i="20"/>
  <c r="H82" i="7"/>
  <c r="H266" i="20"/>
  <c r="H191" i="7"/>
  <c r="H246" i="20"/>
  <c r="H37" i="7"/>
  <c r="H241" i="20"/>
  <c r="H225" i="7"/>
  <c r="H231" i="20"/>
  <c r="H243" i="7"/>
  <c r="J219" i="20"/>
  <c r="J42" i="7"/>
  <c r="J214" i="20"/>
  <c r="J46" i="7"/>
  <c r="J209" i="20"/>
  <c r="J48" i="7"/>
  <c r="J204" i="20"/>
  <c r="J50" i="7"/>
  <c r="J194" i="20"/>
  <c r="J263" i="7"/>
  <c r="J184" i="20"/>
  <c r="J67" i="7"/>
  <c r="J174" i="20"/>
  <c r="J65" i="7"/>
  <c r="J169" i="20"/>
  <c r="J70" i="7"/>
  <c r="H159" i="20"/>
  <c r="H74" i="7"/>
  <c r="J285" i="20"/>
  <c r="J9" i="7"/>
  <c r="J280" i="20"/>
  <c r="J172" i="7"/>
  <c r="J275" i="20"/>
  <c r="J185" i="7"/>
  <c r="J270" i="20"/>
  <c r="J14" i="7"/>
  <c r="J265" i="20"/>
  <c r="J115" i="7"/>
  <c r="J260" i="20"/>
  <c r="J10" i="7"/>
  <c r="J255" i="20"/>
  <c r="J207" i="7"/>
  <c r="J250" i="20"/>
  <c r="J28" i="7"/>
  <c r="J245" i="20"/>
  <c r="J39" i="7"/>
  <c r="J240" i="20"/>
  <c r="J236" i="7"/>
  <c r="J235" i="20"/>
  <c r="J125" i="7"/>
  <c r="J230" i="20"/>
  <c r="J241" i="7"/>
  <c r="J225" i="20"/>
  <c r="J88" i="7"/>
  <c r="H219" i="20"/>
  <c r="H42" i="7"/>
  <c r="H214" i="20"/>
  <c r="H46" i="7"/>
  <c r="H209" i="20"/>
  <c r="H48" i="7"/>
  <c r="H204" i="20"/>
  <c r="H50" i="7"/>
  <c r="H199" i="20"/>
  <c r="H53" i="7"/>
  <c r="H194" i="20"/>
  <c r="H263" i="7"/>
  <c r="H189" i="20"/>
  <c r="H268" i="7"/>
  <c r="H184" i="20"/>
  <c r="H67" i="7"/>
  <c r="H179" i="20"/>
  <c r="H163" i="7"/>
  <c r="H174" i="20"/>
  <c r="H65" i="7"/>
  <c r="H169" i="20"/>
  <c r="H70" i="7"/>
  <c r="H164" i="20"/>
  <c r="H73" i="7"/>
  <c r="H283" i="20"/>
  <c r="H24" i="7"/>
  <c r="H258" i="20"/>
  <c r="H23" i="7"/>
  <c r="H281" i="20"/>
  <c r="H80" i="7"/>
  <c r="H256" i="20"/>
  <c r="H33" i="7"/>
  <c r="H236" i="20"/>
  <c r="H232" i="7"/>
  <c r="H226" i="20"/>
  <c r="J199" i="20"/>
  <c r="J53" i="7"/>
  <c r="J189" i="20"/>
  <c r="J268" i="7"/>
  <c r="J179" i="20"/>
  <c r="J163" i="7"/>
  <c r="J164" i="20"/>
  <c r="J73" i="7"/>
  <c r="H158" i="20"/>
  <c r="H76" i="7"/>
  <c r="H285" i="20"/>
  <c r="H9" i="7"/>
  <c r="H280" i="20"/>
  <c r="H172" i="7"/>
  <c r="H275" i="20"/>
  <c r="H185" i="7"/>
  <c r="H270" i="20"/>
  <c r="H14" i="7"/>
  <c r="H265" i="20"/>
  <c r="H115" i="7"/>
  <c r="H260" i="20"/>
  <c r="H10" i="7"/>
  <c r="H255" i="20"/>
  <c r="H207" i="7"/>
  <c r="H250" i="20"/>
  <c r="H28" i="7"/>
  <c r="H245" i="20"/>
  <c r="H39" i="7"/>
  <c r="H240" i="20"/>
  <c r="H236" i="7"/>
  <c r="H235" i="20"/>
  <c r="H125" i="7"/>
  <c r="H230" i="20"/>
  <c r="H241" i="7"/>
  <c r="H225" i="20"/>
  <c r="H88" i="7"/>
  <c r="J218" i="20"/>
  <c r="J47" i="7"/>
  <c r="J213" i="20"/>
  <c r="J140" i="7"/>
  <c r="J208" i="20"/>
  <c r="J252" i="7"/>
  <c r="J203" i="20"/>
  <c r="J35" i="7"/>
  <c r="J198" i="20"/>
  <c r="J151" i="7"/>
  <c r="J193" i="20"/>
  <c r="J57" i="7"/>
  <c r="J188" i="20"/>
  <c r="J92" i="7"/>
  <c r="J183" i="20"/>
  <c r="J278" i="7"/>
  <c r="J178" i="20"/>
  <c r="J71" i="7"/>
  <c r="J173" i="20"/>
  <c r="J95" i="7"/>
  <c r="J168" i="20"/>
  <c r="J69" i="7"/>
  <c r="J163" i="20"/>
  <c r="J79" i="7"/>
  <c r="H233" i="20"/>
  <c r="H128" i="7"/>
  <c r="H286" i="20"/>
  <c r="H168" i="7"/>
  <c r="H271" i="20"/>
  <c r="H194" i="7"/>
  <c r="J284" i="20"/>
  <c r="J169" i="7"/>
  <c r="J279" i="20"/>
  <c r="J81" i="7"/>
  <c r="J274" i="20"/>
  <c r="J108" i="7"/>
  <c r="J269" i="20"/>
  <c r="J13" i="7"/>
  <c r="J264" i="20"/>
  <c r="J84" i="7"/>
  <c r="J259" i="20"/>
  <c r="J21" i="7"/>
  <c r="J254" i="20"/>
  <c r="J206" i="7"/>
  <c r="J249" i="20"/>
  <c r="J83" i="7"/>
  <c r="J244" i="20"/>
  <c r="J153" i="7"/>
  <c r="J239" i="20"/>
  <c r="J237" i="7"/>
  <c r="J234" i="20"/>
  <c r="J8" i="7"/>
  <c r="J229" i="20"/>
  <c r="J87" i="7"/>
  <c r="J224" i="20"/>
  <c r="J265" i="7"/>
  <c r="H218" i="20"/>
  <c r="H47" i="7"/>
  <c r="H213" i="20"/>
  <c r="H140" i="7"/>
  <c r="H208" i="20"/>
  <c r="H252" i="7"/>
  <c r="H203" i="20"/>
  <c r="H35" i="7"/>
  <c r="H198" i="20"/>
  <c r="H151" i="7"/>
  <c r="H193" i="20"/>
  <c r="H57" i="7"/>
  <c r="H188" i="20"/>
  <c r="H92" i="7"/>
  <c r="H183" i="20"/>
  <c r="H278" i="7"/>
  <c r="H178" i="20"/>
  <c r="H71" i="7"/>
  <c r="H173" i="20"/>
  <c r="H95" i="7"/>
  <c r="H168" i="20"/>
  <c r="H69" i="7"/>
  <c r="H163" i="20"/>
  <c r="H79" i="7"/>
  <c r="H248" i="20"/>
  <c r="H25" i="7"/>
  <c r="H251" i="20"/>
  <c r="H218" i="7"/>
  <c r="J158" i="20"/>
  <c r="J76" i="7"/>
  <c r="J159" i="20"/>
  <c r="J74" i="7"/>
  <c r="H279" i="20"/>
  <c r="H81" i="7"/>
  <c r="H274" i="20"/>
  <c r="H108" i="7"/>
  <c r="H269" i="20"/>
  <c r="H13" i="7"/>
  <c r="H264" i="20"/>
  <c r="H84" i="7"/>
  <c r="H259" i="20"/>
  <c r="H21" i="7"/>
  <c r="H254" i="20"/>
  <c r="H206" i="7"/>
  <c r="H249" i="20"/>
  <c r="H83" i="7"/>
  <c r="H244" i="20"/>
  <c r="H153" i="7"/>
  <c r="H239" i="20"/>
  <c r="H237" i="7"/>
  <c r="H234" i="20"/>
  <c r="H8" i="7"/>
  <c r="H229" i="20"/>
  <c r="H87" i="7"/>
  <c r="H224" i="20"/>
  <c r="H265" i="7"/>
  <c r="J217" i="20"/>
  <c r="J250" i="7"/>
  <c r="J212" i="20"/>
  <c r="J141" i="7"/>
  <c r="J207" i="20"/>
  <c r="J90" i="7"/>
  <c r="J202" i="20"/>
  <c r="J51" i="7"/>
  <c r="J197" i="20"/>
  <c r="J152" i="7"/>
  <c r="J192" i="20"/>
  <c r="J59" i="7"/>
  <c r="J187" i="20"/>
  <c r="J275" i="7"/>
  <c r="J182" i="20"/>
  <c r="J159" i="7"/>
  <c r="J177" i="20"/>
  <c r="J165" i="7"/>
  <c r="J172" i="20"/>
  <c r="J94" i="7"/>
  <c r="J167" i="20"/>
  <c r="J72" i="7"/>
  <c r="J162" i="20"/>
  <c r="J96" i="7"/>
  <c r="H263" i="20"/>
  <c r="H200" i="7"/>
  <c r="H261" i="20"/>
  <c r="H204" i="7"/>
  <c r="H284" i="20"/>
  <c r="H169" i="7"/>
  <c r="J288" i="20"/>
  <c r="J97" i="7"/>
  <c r="J283" i="20"/>
  <c r="J24" i="7"/>
  <c r="J278" i="20"/>
  <c r="J103" i="7"/>
  <c r="J273" i="20"/>
  <c r="J110" i="7"/>
  <c r="J268" i="20"/>
  <c r="J16" i="7"/>
  <c r="J263" i="20"/>
  <c r="J200" i="7"/>
  <c r="J258" i="20"/>
  <c r="J23" i="7"/>
  <c r="J253" i="20"/>
  <c r="J18" i="7"/>
  <c r="J248" i="20"/>
  <c r="J25" i="7"/>
  <c r="J243" i="20"/>
  <c r="J121" i="7"/>
  <c r="J238" i="20"/>
  <c r="J238" i="7"/>
  <c r="J233" i="20"/>
  <c r="J128" i="7"/>
  <c r="J228" i="20"/>
  <c r="J133" i="7"/>
  <c r="J223" i="20"/>
  <c r="J44" i="7"/>
  <c r="H217" i="20"/>
  <c r="H250" i="7"/>
  <c r="H212" i="20"/>
  <c r="H141" i="7"/>
  <c r="H207" i="20"/>
  <c r="H90" i="7"/>
  <c r="H202" i="20"/>
  <c r="H51" i="7"/>
  <c r="H197" i="20"/>
  <c r="H152" i="7"/>
  <c r="H192" i="20"/>
  <c r="H59" i="7"/>
  <c r="H187" i="20"/>
  <c r="H275" i="7"/>
  <c r="H182" i="20"/>
  <c r="H159" i="7"/>
  <c r="H177" i="20"/>
  <c r="H165" i="7"/>
  <c r="H172" i="20"/>
  <c r="H94" i="7"/>
  <c r="H167" i="20"/>
  <c r="H72" i="7"/>
  <c r="H162" i="20"/>
  <c r="H96" i="7"/>
  <c r="J161" i="20"/>
  <c r="J78" i="7"/>
  <c r="H273" i="20"/>
  <c r="H110" i="7"/>
  <c r="H228" i="20"/>
  <c r="H133" i="7"/>
  <c r="J216" i="20"/>
  <c r="J253" i="7"/>
  <c r="J206" i="20"/>
  <c r="J143" i="7"/>
  <c r="J201" i="20"/>
  <c r="J255" i="7"/>
  <c r="J191" i="20"/>
  <c r="J56" i="7"/>
  <c r="J186" i="20"/>
  <c r="J93" i="7"/>
  <c r="J181" i="20"/>
  <c r="J63" i="7"/>
  <c r="J176" i="20"/>
  <c r="J283" i="7"/>
  <c r="J171" i="20"/>
  <c r="J77" i="7"/>
  <c r="J277" i="20"/>
  <c r="J102" i="7"/>
  <c r="J262" i="20"/>
  <c r="J85" i="7"/>
  <c r="J252" i="20"/>
  <c r="J20" i="7"/>
  <c r="J237" i="20"/>
  <c r="J228" i="7"/>
  <c r="H221" i="20"/>
  <c r="H135" i="7"/>
  <c r="H206" i="20"/>
  <c r="H143" i="7"/>
  <c r="H196" i="20"/>
  <c r="H91" i="7"/>
  <c r="H186" i="20"/>
  <c r="H93" i="7"/>
  <c r="H176" i="20"/>
  <c r="H283" i="7"/>
  <c r="H166" i="20"/>
  <c r="H166" i="7"/>
  <c r="H161" i="20"/>
  <c r="H78" i="7"/>
  <c r="H278" i="20"/>
  <c r="H103" i="7"/>
  <c r="H253" i="20"/>
  <c r="H18" i="7"/>
  <c r="J211" i="20"/>
  <c r="J89" i="7"/>
  <c r="J220" i="20"/>
  <c r="J210" i="20"/>
  <c r="J145" i="7"/>
  <c r="J200" i="20"/>
  <c r="J52" i="7"/>
  <c r="J190" i="20"/>
  <c r="J60" i="7"/>
  <c r="J180" i="20"/>
  <c r="J161" i="7"/>
  <c r="J175" i="20"/>
  <c r="J66" i="7"/>
  <c r="J170" i="20"/>
  <c r="J68" i="7"/>
  <c r="J165" i="20"/>
  <c r="J167" i="7"/>
  <c r="J160" i="20"/>
  <c r="J75" i="7"/>
  <c r="H268" i="20"/>
  <c r="H16" i="7"/>
  <c r="H243" i="20"/>
  <c r="H121" i="7"/>
  <c r="H223" i="20"/>
  <c r="H44" i="7"/>
  <c r="J196" i="20"/>
  <c r="J91" i="7"/>
  <c r="J166" i="20"/>
  <c r="J166" i="7"/>
  <c r="J287" i="20"/>
  <c r="J98" i="7"/>
  <c r="J282" i="20"/>
  <c r="J17" i="7"/>
  <c r="J272" i="20"/>
  <c r="J195" i="7"/>
  <c r="J267" i="20"/>
  <c r="J192" i="7"/>
  <c r="J257" i="20"/>
  <c r="J29" i="7"/>
  <c r="J247" i="20"/>
  <c r="J220" i="7"/>
  <c r="J242" i="20"/>
  <c r="J223" i="7"/>
  <c r="J232" i="20"/>
  <c r="J130" i="7"/>
  <c r="J227" i="20"/>
  <c r="J132" i="7"/>
  <c r="H216" i="20"/>
  <c r="H253" i="7"/>
  <c r="H211" i="20"/>
  <c r="H89" i="7"/>
  <c r="H201" i="20"/>
  <c r="H255" i="7"/>
  <c r="H191" i="20"/>
  <c r="H56" i="7"/>
  <c r="H181" i="20"/>
  <c r="H63" i="7"/>
  <c r="H171" i="20"/>
  <c r="H77" i="7"/>
  <c r="H287" i="20"/>
  <c r="H98" i="7"/>
  <c r="H282" i="20"/>
  <c r="H17" i="7"/>
  <c r="H277" i="20"/>
  <c r="H102" i="7"/>
  <c r="H272" i="20"/>
  <c r="H195" i="7"/>
  <c r="H267" i="20"/>
  <c r="H192" i="7"/>
  <c r="H262" i="20"/>
  <c r="H85" i="7"/>
  <c r="H257" i="20"/>
  <c r="H29" i="7"/>
  <c r="H252" i="20"/>
  <c r="H20" i="7"/>
  <c r="H247" i="20"/>
  <c r="H220" i="7"/>
  <c r="H242" i="20"/>
  <c r="H223" i="7"/>
  <c r="H237" i="20"/>
  <c r="H228" i="7"/>
  <c r="H232" i="20"/>
  <c r="H130" i="7"/>
  <c r="H227" i="20"/>
  <c r="H132" i="7"/>
  <c r="J215" i="20"/>
  <c r="J49" i="7"/>
  <c r="J205" i="20"/>
  <c r="J146" i="7"/>
  <c r="J195" i="20"/>
  <c r="J55" i="7"/>
  <c r="J185" i="20"/>
  <c r="J62" i="7"/>
  <c r="J286" i="20"/>
  <c r="J168" i="7"/>
  <c r="J281" i="20"/>
  <c r="J80" i="7"/>
  <c r="J276" i="20"/>
  <c r="J82" i="7"/>
  <c r="J271" i="20"/>
  <c r="J194" i="7"/>
  <c r="J266" i="20"/>
  <c r="J191" i="7"/>
  <c r="J261" i="20"/>
  <c r="J204" i="7"/>
  <c r="J256" i="20"/>
  <c r="J33" i="7"/>
  <c r="J251" i="20"/>
  <c r="J218" i="7"/>
  <c r="J246" i="20"/>
  <c r="J37" i="7"/>
  <c r="J241" i="20"/>
  <c r="J225" i="7"/>
  <c r="J236" i="20"/>
  <c r="J232" i="7"/>
  <c r="J231" i="20"/>
  <c r="J243" i="7"/>
  <c r="J226" i="20"/>
  <c r="H220" i="20"/>
  <c r="H215" i="20"/>
  <c r="H49" i="7"/>
  <c r="H210" i="20"/>
  <c r="H145" i="7"/>
  <c r="H205" i="20"/>
  <c r="H146" i="7"/>
  <c r="H200" i="20"/>
  <c r="H52" i="7"/>
  <c r="H195" i="20"/>
  <c r="H55" i="7"/>
  <c r="H190" i="20"/>
  <c r="H60" i="7"/>
  <c r="H185" i="20"/>
  <c r="H62" i="7"/>
  <c r="H180" i="20"/>
  <c r="H161" i="7"/>
  <c r="H175" i="20"/>
  <c r="H66" i="7"/>
  <c r="H170" i="20"/>
  <c r="H68" i="7"/>
  <c r="H165" i="20"/>
  <c r="H167" i="7"/>
  <c r="H160" i="20"/>
  <c r="H75" i="7"/>
  <c r="H174" i="7"/>
  <c r="H181" i="7"/>
  <c r="H27" i="7"/>
  <c r="H11" i="7"/>
  <c r="H99" i="7"/>
  <c r="H203" i="7"/>
  <c r="H210" i="7"/>
  <c r="H19" i="7"/>
  <c r="H170" i="7"/>
  <c r="H177" i="7"/>
  <c r="H100" i="7"/>
  <c r="H182" i="7"/>
  <c r="H64" i="7"/>
  <c r="H286" i="7"/>
  <c r="H199" i="7"/>
  <c r="H117" i="7"/>
  <c r="H208" i="7"/>
  <c r="H201" i="7"/>
  <c r="H215" i="7"/>
  <c r="H86" i="7"/>
  <c r="H213" i="7"/>
  <c r="H30" i="7"/>
  <c r="H230" i="7"/>
  <c r="H231" i="7"/>
  <c r="H258" i="7"/>
  <c r="H149" i="7"/>
  <c r="H267" i="7"/>
  <c r="H32" i="7"/>
  <c r="H54" i="7"/>
  <c r="H173" i="7"/>
  <c r="H175" i="7"/>
  <c r="H104" i="7"/>
  <c r="H114" i="7"/>
  <c r="H209" i="7"/>
  <c r="H205" i="7"/>
  <c r="H216" i="7"/>
  <c r="H229" i="7"/>
  <c r="H259" i="7"/>
  <c r="H150" i="7"/>
  <c r="H269" i="7"/>
  <c r="H38" i="7"/>
  <c r="H124" i="7"/>
  <c r="H148" i="7"/>
  <c r="H261" i="7"/>
  <c r="H61" i="7"/>
  <c r="H171" i="7"/>
  <c r="H176" i="7"/>
  <c r="H101" i="7"/>
  <c r="H178" i="7"/>
  <c r="H180" i="7"/>
  <c r="H202" i="7"/>
  <c r="H26" i="7"/>
  <c r="H211" i="7"/>
  <c r="H227" i="7"/>
  <c r="H254" i="7"/>
  <c r="H260" i="7"/>
  <c r="H154" i="7"/>
  <c r="H157" i="7"/>
  <c r="H184" i="7"/>
  <c r="H106" i="7"/>
  <c r="H196" i="7"/>
  <c r="H109" i="7"/>
  <c r="H198" i="7"/>
  <c r="H34" i="7"/>
  <c r="H36" i="7"/>
  <c r="H122" i="7"/>
  <c r="H234" i="7"/>
  <c r="H235" i="7"/>
  <c r="H240" i="7"/>
  <c r="H247" i="7"/>
  <c r="H248" i="7"/>
  <c r="H251" i="7"/>
  <c r="H256" i="7"/>
  <c r="H264" i="7"/>
  <c r="H274" i="7"/>
  <c r="H279" i="7"/>
  <c r="H162" i="7"/>
  <c r="H249" i="7"/>
  <c r="H186" i="7"/>
  <c r="H107" i="7"/>
  <c r="H12" i="7"/>
  <c r="H111" i="7"/>
  <c r="H113" i="7"/>
  <c r="H212" i="7"/>
  <c r="H214" i="7"/>
  <c r="H31" i="7"/>
  <c r="H222" i="7"/>
  <c r="H119" i="7"/>
  <c r="H226" i="7"/>
  <c r="H126" i="7"/>
  <c r="H239" i="7"/>
  <c r="H131" i="7"/>
  <c r="H43" i="7"/>
  <c r="H139" i="7"/>
  <c r="H138" i="7"/>
  <c r="H266" i="7"/>
  <c r="H155" i="7"/>
  <c r="H271" i="7"/>
  <c r="H276" i="7"/>
  <c r="H280" i="7"/>
  <c r="H164" i="7"/>
  <c r="H45" i="7"/>
  <c r="H285" i="7"/>
  <c r="H187" i="7"/>
  <c r="H188" i="7"/>
  <c r="H193" i="7"/>
  <c r="H189" i="7"/>
  <c r="H197" i="7"/>
  <c r="H22" i="7"/>
  <c r="H221" i="7"/>
  <c r="H120" i="7"/>
  <c r="H127" i="7"/>
  <c r="H40" i="7"/>
  <c r="H136" i="7"/>
  <c r="H41" i="7"/>
  <c r="H142" i="7"/>
  <c r="H144" i="7"/>
  <c r="H262" i="7"/>
  <c r="H156" i="7"/>
  <c r="H272" i="7"/>
  <c r="H277" i="7"/>
  <c r="H160" i="7"/>
  <c r="H284" i="7"/>
  <c r="H179" i="7"/>
  <c r="H183" i="7"/>
  <c r="H105" i="7"/>
  <c r="H15" i="7"/>
  <c r="H190" i="7"/>
  <c r="H112" i="7"/>
  <c r="H116" i="7"/>
  <c r="H217" i="7"/>
  <c r="H118" i="7"/>
  <c r="H219" i="7"/>
  <c r="H224" i="7"/>
  <c r="H233" i="7"/>
  <c r="H129" i="7"/>
  <c r="H242" i="7"/>
  <c r="H245" i="7"/>
  <c r="H246" i="7"/>
  <c r="H147" i="7"/>
  <c r="H257" i="7"/>
  <c r="H58" i="7"/>
  <c r="H270" i="7"/>
  <c r="H273" i="7"/>
  <c r="H158" i="7"/>
  <c r="H281" i="7"/>
  <c r="H282" i="7"/>
  <c r="F286" i="7"/>
  <c r="D276" i="7"/>
  <c r="D286" i="7"/>
  <c r="E286" i="7" l="1"/>
  <c r="A123" i="7"/>
  <c r="A194" i="7"/>
  <c r="A195" i="7"/>
  <c r="A110" i="7"/>
  <c r="A108" i="7"/>
  <c r="A185" i="7"/>
  <c r="A82" i="7"/>
  <c r="A102" i="7"/>
  <c r="A103" i="7"/>
  <c r="A81" i="7"/>
  <c r="A172" i="7"/>
  <c r="A80" i="7"/>
  <c r="A17" i="7"/>
  <c r="A24" i="7"/>
  <c r="A169" i="7"/>
  <c r="A9" i="7"/>
  <c r="A168" i="7"/>
  <c r="A98" i="7"/>
  <c r="A97" i="7"/>
  <c r="A29" i="7"/>
  <c r="A23" i="7"/>
  <c r="A21" i="7"/>
  <c r="A10" i="7"/>
  <c r="A204" i="7"/>
  <c r="A85" i="7"/>
  <c r="A200" i="7"/>
  <c r="A84" i="7"/>
  <c r="A115" i="7"/>
  <c r="A191" i="7"/>
  <c r="A192" i="7"/>
  <c r="A16" i="7"/>
  <c r="A13" i="7"/>
  <c r="A14" i="7"/>
  <c r="A223" i="7"/>
  <c r="A121" i="7"/>
  <c r="A153" i="7"/>
  <c r="A39" i="7"/>
  <c r="A37" i="7"/>
  <c r="A220" i="7"/>
  <c r="A25" i="7"/>
  <c r="A83" i="7"/>
  <c r="A28" i="7"/>
  <c r="A218" i="7"/>
  <c r="A20" i="7"/>
  <c r="A18" i="7"/>
  <c r="A206" i="7"/>
  <c r="A207" i="7"/>
  <c r="A33" i="7"/>
  <c r="A87" i="7"/>
  <c r="A241" i="7"/>
  <c r="A243" i="7"/>
  <c r="A130" i="7"/>
  <c r="A128" i="7"/>
  <c r="A8" i="7"/>
  <c r="A125" i="7"/>
  <c r="A232" i="7"/>
  <c r="A228" i="7"/>
  <c r="A238" i="7"/>
  <c r="A237" i="7"/>
  <c r="A236" i="7"/>
  <c r="A225" i="7"/>
  <c r="A49" i="7"/>
  <c r="A253" i="7"/>
  <c r="A250" i="7"/>
  <c r="A47" i="7"/>
  <c r="A42" i="7"/>
  <c r="A134" i="7"/>
  <c r="A135" i="7"/>
  <c r="A137" i="7"/>
  <c r="A44" i="7"/>
  <c r="A265" i="7"/>
  <c r="A88" i="7"/>
  <c r="A244" i="7"/>
  <c r="A132" i="7"/>
  <c r="A133" i="7"/>
  <c r="A53" i="7"/>
  <c r="A52" i="7"/>
  <c r="A255" i="7"/>
  <c r="A51" i="7"/>
  <c r="A35" i="7"/>
  <c r="A50" i="7"/>
  <c r="A146" i="7"/>
  <c r="A143" i="7"/>
  <c r="A90" i="7"/>
  <c r="A252" i="7"/>
  <c r="A48" i="7"/>
  <c r="A145" i="7"/>
  <c r="A89" i="7"/>
  <c r="A141" i="7"/>
  <c r="A140" i="7"/>
  <c r="A46" i="7"/>
  <c r="A55" i="7"/>
  <c r="A91" i="7"/>
  <c r="A152" i="7"/>
  <c r="A151" i="7"/>
  <c r="A71" i="7"/>
  <c r="A163" i="7"/>
  <c r="A161" i="7"/>
  <c r="A63" i="7"/>
  <c r="A159" i="7"/>
  <c r="A278" i="7"/>
  <c r="A67" i="7"/>
  <c r="A62" i="7"/>
  <c r="A93" i="7"/>
  <c r="A275" i="7"/>
  <c r="A92" i="7"/>
  <c r="A268" i="7"/>
  <c r="A60" i="7"/>
  <c r="A56" i="7"/>
  <c r="A59" i="7"/>
  <c r="A57" i="7"/>
  <c r="A263" i="7"/>
  <c r="A96" i="7"/>
  <c r="A79" i="7"/>
  <c r="A73" i="7"/>
  <c r="A167" i="7"/>
  <c r="A166" i="7"/>
  <c r="A72" i="7"/>
  <c r="A69" i="7"/>
  <c r="A70" i="7"/>
  <c r="A68" i="7"/>
  <c r="A77" i="7"/>
  <c r="A94" i="7"/>
  <c r="A95" i="7"/>
  <c r="A65" i="7"/>
  <c r="A66" i="7"/>
  <c r="A283" i="7"/>
  <c r="A165" i="7"/>
  <c r="A75" i="7"/>
  <c r="A78" i="7"/>
  <c r="A74" i="7"/>
  <c r="A76" i="7"/>
  <c r="L284" i="7" l="1"/>
  <c r="L164" i="7"/>
  <c r="L162" i="7"/>
  <c r="L281" i="7"/>
  <c r="L160" i="7"/>
  <c r="L280" i="7"/>
  <c r="L279" i="7"/>
  <c r="L158" i="7"/>
  <c r="L277" i="7"/>
  <c r="L276" i="7"/>
  <c r="L274" i="7"/>
  <c r="L273" i="7"/>
  <c r="L272" i="7"/>
  <c r="L271" i="7"/>
  <c r="L157" i="7"/>
  <c r="L270" i="7"/>
  <c r="L156" i="7"/>
  <c r="L155" i="7"/>
  <c r="L61" i="7"/>
  <c r="L269" i="7"/>
  <c r="L267" i="7"/>
  <c r="L266" i="7"/>
  <c r="L264" i="7"/>
  <c r="L58" i="7"/>
  <c r="L262" i="7"/>
  <c r="L154" i="7"/>
  <c r="L261" i="7"/>
  <c r="L150" i="7"/>
  <c r="L149" i="7"/>
  <c r="L260" i="7"/>
  <c r="L148" i="7"/>
  <c r="L259" i="7"/>
  <c r="L258" i="7"/>
  <c r="L254" i="7"/>
  <c r="L256" i="7"/>
  <c r="L257" i="7"/>
  <c r="L144" i="7"/>
  <c r="L138" i="7"/>
  <c r="L251" i="7"/>
  <c r="L147" i="7"/>
  <c r="L142" i="7"/>
  <c r="L139" i="7"/>
  <c r="L248" i="7"/>
  <c r="L246" i="7"/>
  <c r="L41" i="7"/>
  <c r="L43" i="7"/>
  <c r="L247" i="7"/>
  <c r="L245" i="7"/>
  <c r="L136" i="7"/>
  <c r="L131" i="7"/>
  <c r="L240" i="7"/>
  <c r="L242" i="7"/>
  <c r="L40" i="7"/>
  <c r="L239" i="7"/>
  <c r="L235" i="7"/>
  <c r="L129" i="7"/>
  <c r="L127" i="7"/>
  <c r="L126" i="7"/>
  <c r="L234" i="7"/>
  <c r="L233" i="7"/>
  <c r="L231" i="7"/>
  <c r="L227" i="7"/>
  <c r="L124" i="7"/>
  <c r="L229" i="7"/>
  <c r="L230" i="7"/>
  <c r="L226" i="7"/>
  <c r="L122" i="7"/>
  <c r="L224" i="7"/>
  <c r="L120" i="7"/>
  <c r="L119" i="7"/>
  <c r="L38" i="7"/>
  <c r="L219" i="7"/>
  <c r="L221" i="7"/>
  <c r="L222" i="7"/>
  <c r="L36" i="7"/>
  <c r="L118" i="7"/>
  <c r="L30" i="7"/>
  <c r="L31" i="7"/>
  <c r="L208" i="7"/>
  <c r="L217" i="7"/>
  <c r="L22" i="7"/>
  <c r="L214" i="7"/>
  <c r="L19" i="7"/>
  <c r="L216" i="7"/>
  <c r="L213" i="7"/>
  <c r="L212" i="7"/>
  <c r="L210" i="7"/>
  <c r="L205" i="7"/>
  <c r="L86" i="7"/>
  <c r="L211" i="7"/>
  <c r="L34" i="7"/>
  <c r="L209" i="7"/>
  <c r="L215" i="7"/>
  <c r="L26" i="7"/>
  <c r="L203" i="7"/>
  <c r="L114" i="7"/>
  <c r="L201" i="7"/>
  <c r="L202" i="7"/>
  <c r="L117" i="7"/>
  <c r="L116" i="7"/>
  <c r="L199" i="7"/>
  <c r="L113" i="7"/>
  <c r="L198" i="7"/>
  <c r="L112" i="7"/>
  <c r="L197" i="7"/>
  <c r="L111" i="7"/>
  <c r="L109" i="7"/>
  <c r="L190" i="7"/>
  <c r="L189" i="7"/>
  <c r="L12" i="7"/>
  <c r="L196" i="7"/>
  <c r="L15" i="7"/>
  <c r="L193" i="7"/>
  <c r="L107" i="7"/>
  <c r="L106" i="7"/>
  <c r="L105" i="7"/>
  <c r="L188" i="7"/>
  <c r="L186" i="7"/>
  <c r="L184" i="7"/>
  <c r="L183" i="7"/>
  <c r="L187" i="7"/>
  <c r="L180" i="7"/>
  <c r="L182" i="7"/>
  <c r="L179" i="7"/>
  <c r="L178" i="7"/>
  <c r="L100" i="7"/>
  <c r="L104" i="7"/>
  <c r="L177" i="7"/>
  <c r="L101" i="7"/>
  <c r="L99" i="7"/>
  <c r="L175" i="7"/>
  <c r="L174" i="7"/>
  <c r="L176" i="7"/>
  <c r="L11" i="7"/>
  <c r="L173" i="7"/>
  <c r="L170" i="7"/>
  <c r="L171" i="7"/>
  <c r="L64" i="7"/>
  <c r="L54" i="7"/>
  <c r="L285" i="7"/>
  <c r="L249" i="7"/>
  <c r="L27" i="7"/>
  <c r="L32" i="7"/>
  <c r="L45" i="7"/>
  <c r="L282" i="7"/>
  <c r="L286" i="7"/>
  <c r="K184" i="7" l="1"/>
  <c r="K285" i="7"/>
  <c r="K99" i="7"/>
  <c r="K183" i="7"/>
  <c r="K12" i="7"/>
  <c r="K116" i="7"/>
  <c r="K211" i="7"/>
  <c r="K217" i="7"/>
  <c r="K119" i="7"/>
  <c r="K233" i="7"/>
  <c r="K131" i="7"/>
  <c r="K147" i="7"/>
  <c r="K260" i="7"/>
  <c r="K269" i="7"/>
  <c r="K276" i="7"/>
  <c r="K86" i="7"/>
  <c r="K61" i="7"/>
  <c r="K190" i="7"/>
  <c r="K155" i="7"/>
  <c r="K104" i="7"/>
  <c r="K188" i="7"/>
  <c r="K109" i="7"/>
  <c r="K201" i="7"/>
  <c r="K210" i="7"/>
  <c r="K30" i="7"/>
  <c r="K122" i="7"/>
  <c r="K127" i="7"/>
  <c r="K247" i="7"/>
  <c r="K144" i="7"/>
  <c r="K261" i="7"/>
  <c r="K156" i="7"/>
  <c r="K279" i="7"/>
  <c r="K117" i="7"/>
  <c r="K149" i="7"/>
  <c r="K186" i="7"/>
  <c r="K158" i="7"/>
  <c r="K100" i="7"/>
  <c r="K105" i="7"/>
  <c r="K111" i="7"/>
  <c r="K114" i="7"/>
  <c r="K212" i="7"/>
  <c r="K118" i="7"/>
  <c r="K226" i="7"/>
  <c r="K129" i="7"/>
  <c r="K43" i="7"/>
  <c r="K257" i="7"/>
  <c r="K154" i="7"/>
  <c r="K270" i="7"/>
  <c r="K280" i="7"/>
  <c r="K189" i="7"/>
  <c r="K234" i="7"/>
  <c r="K177" i="7"/>
  <c r="K31" i="7"/>
  <c r="K138" i="7"/>
  <c r="K170" i="7"/>
  <c r="K178" i="7"/>
  <c r="K106" i="7"/>
  <c r="K197" i="7"/>
  <c r="K203" i="7"/>
  <c r="K213" i="7"/>
  <c r="K36" i="7"/>
  <c r="K230" i="7"/>
  <c r="K235" i="7"/>
  <c r="K41" i="7"/>
  <c r="K256" i="7"/>
  <c r="K262" i="7"/>
  <c r="K157" i="7"/>
  <c r="K160" i="7"/>
  <c r="K208" i="7"/>
  <c r="K277" i="7"/>
  <c r="K205" i="7"/>
  <c r="K150" i="7"/>
  <c r="K282" i="7"/>
  <c r="K11" i="7"/>
  <c r="K179" i="7"/>
  <c r="K107" i="7"/>
  <c r="K112" i="7"/>
  <c r="K26" i="7"/>
  <c r="K216" i="7"/>
  <c r="K222" i="7"/>
  <c r="K229" i="7"/>
  <c r="K239" i="7"/>
  <c r="K246" i="7"/>
  <c r="K254" i="7"/>
  <c r="K58" i="7"/>
  <c r="K271" i="7"/>
  <c r="K281" i="7"/>
  <c r="K101" i="7"/>
  <c r="K120" i="7"/>
  <c r="K64" i="7"/>
  <c r="K202" i="7"/>
  <c r="K224" i="7"/>
  <c r="K171" i="7"/>
  <c r="K173" i="7"/>
  <c r="K32" i="7"/>
  <c r="K176" i="7"/>
  <c r="K182" i="7"/>
  <c r="K193" i="7"/>
  <c r="K198" i="7"/>
  <c r="K215" i="7"/>
  <c r="K19" i="7"/>
  <c r="K221" i="7"/>
  <c r="K124" i="7"/>
  <c r="K40" i="7"/>
  <c r="K248" i="7"/>
  <c r="K258" i="7"/>
  <c r="K264" i="7"/>
  <c r="K272" i="7"/>
  <c r="K162" i="7"/>
  <c r="K251" i="7"/>
  <c r="K126" i="7"/>
  <c r="K286" i="7"/>
  <c r="K45" i="7"/>
  <c r="K27" i="7"/>
  <c r="K174" i="7"/>
  <c r="K180" i="7"/>
  <c r="K15" i="7"/>
  <c r="K113" i="7"/>
  <c r="K209" i="7"/>
  <c r="K214" i="7"/>
  <c r="K219" i="7"/>
  <c r="K227" i="7"/>
  <c r="K242" i="7"/>
  <c r="K139" i="7"/>
  <c r="K259" i="7"/>
  <c r="K266" i="7"/>
  <c r="K273" i="7"/>
  <c r="K164" i="7"/>
  <c r="K54" i="7"/>
  <c r="K136" i="7"/>
  <c r="K245" i="7"/>
  <c r="K249" i="7"/>
  <c r="K175" i="7"/>
  <c r="K187" i="7"/>
  <c r="K196" i="7"/>
  <c r="K199" i="7"/>
  <c r="K34" i="7"/>
  <c r="K22" i="7"/>
  <c r="K38" i="7"/>
  <c r="K231" i="7"/>
  <c r="K240" i="7"/>
  <c r="K142" i="7"/>
  <c r="K148" i="7"/>
  <c r="K267" i="7"/>
  <c r="K274" i="7"/>
  <c r="K284" i="7"/>
  <c r="C284" i="7"/>
  <c r="D284" i="7"/>
  <c r="F284" i="7"/>
  <c r="R284" i="7"/>
  <c r="S284" i="7"/>
  <c r="T284" i="7"/>
  <c r="C164" i="7"/>
  <c r="D164" i="7"/>
  <c r="F164" i="7"/>
  <c r="R164" i="7"/>
  <c r="S164" i="7"/>
  <c r="T164" i="7"/>
  <c r="C162" i="7"/>
  <c r="D162" i="7"/>
  <c r="F162" i="7"/>
  <c r="R162" i="7"/>
  <c r="S162" i="7"/>
  <c r="T162" i="7"/>
  <c r="C281" i="7"/>
  <c r="D281" i="7"/>
  <c r="F281" i="7"/>
  <c r="R281" i="7"/>
  <c r="S281" i="7"/>
  <c r="T281" i="7"/>
  <c r="C160" i="7"/>
  <c r="D160" i="7"/>
  <c r="F160" i="7"/>
  <c r="R160" i="7"/>
  <c r="S160" i="7"/>
  <c r="T160" i="7"/>
  <c r="C280" i="7"/>
  <c r="D280" i="7"/>
  <c r="F280" i="7"/>
  <c r="R280" i="7"/>
  <c r="S280" i="7"/>
  <c r="T280" i="7"/>
  <c r="C279" i="7"/>
  <c r="D279" i="7"/>
  <c r="F279" i="7"/>
  <c r="R279" i="7"/>
  <c r="S279" i="7"/>
  <c r="T279" i="7"/>
  <c r="C158" i="7"/>
  <c r="D158" i="7"/>
  <c r="F158" i="7"/>
  <c r="R158" i="7"/>
  <c r="S158" i="7"/>
  <c r="T158" i="7"/>
  <c r="C277" i="7"/>
  <c r="D277" i="7"/>
  <c r="F277" i="7"/>
  <c r="R277" i="7"/>
  <c r="S277" i="7"/>
  <c r="T277" i="7"/>
  <c r="C276" i="7"/>
  <c r="E276" i="7"/>
  <c r="F276" i="7"/>
  <c r="R276" i="7"/>
  <c r="S276" i="7"/>
  <c r="T276" i="7"/>
  <c r="C274" i="7"/>
  <c r="D274" i="7"/>
  <c r="F274" i="7"/>
  <c r="R274" i="7"/>
  <c r="S274" i="7"/>
  <c r="T274" i="7"/>
  <c r="C273" i="7"/>
  <c r="D273" i="7"/>
  <c r="F273" i="7"/>
  <c r="R273" i="7"/>
  <c r="S273" i="7"/>
  <c r="T273" i="7"/>
  <c r="C272" i="7"/>
  <c r="D272" i="7"/>
  <c r="F272" i="7"/>
  <c r="R272" i="7"/>
  <c r="S272" i="7"/>
  <c r="T272" i="7"/>
  <c r="C271" i="7"/>
  <c r="D271" i="7"/>
  <c r="F271" i="7"/>
  <c r="R271" i="7"/>
  <c r="S271" i="7"/>
  <c r="T271" i="7"/>
  <c r="C157" i="7"/>
  <c r="D157" i="7"/>
  <c r="F157" i="7"/>
  <c r="R157" i="7"/>
  <c r="S157" i="7"/>
  <c r="T157" i="7"/>
  <c r="C270" i="7"/>
  <c r="D270" i="7"/>
  <c r="F270" i="7"/>
  <c r="R270" i="7"/>
  <c r="S270" i="7"/>
  <c r="T270" i="7"/>
  <c r="C156" i="7"/>
  <c r="D156" i="7"/>
  <c r="F156" i="7"/>
  <c r="R156" i="7"/>
  <c r="S156" i="7"/>
  <c r="T156" i="7"/>
  <c r="C155" i="7"/>
  <c r="D155" i="7"/>
  <c r="F155" i="7"/>
  <c r="R155" i="7"/>
  <c r="S155" i="7"/>
  <c r="T155" i="7"/>
  <c r="C61" i="7"/>
  <c r="D61" i="7"/>
  <c r="F61" i="7"/>
  <c r="R61" i="7"/>
  <c r="S61" i="7"/>
  <c r="T61" i="7"/>
  <c r="C269" i="7"/>
  <c r="D269" i="7"/>
  <c r="F269" i="7"/>
  <c r="R269" i="7"/>
  <c r="S269" i="7"/>
  <c r="T269" i="7"/>
  <c r="C267" i="7"/>
  <c r="D267" i="7"/>
  <c r="F267" i="7"/>
  <c r="R267" i="7"/>
  <c r="S267" i="7"/>
  <c r="T267" i="7"/>
  <c r="C266" i="7"/>
  <c r="D266" i="7"/>
  <c r="F266" i="7"/>
  <c r="R266" i="7"/>
  <c r="S266" i="7"/>
  <c r="T266" i="7"/>
  <c r="C264" i="7"/>
  <c r="D264" i="7"/>
  <c r="F264" i="7"/>
  <c r="R264" i="7"/>
  <c r="S264" i="7"/>
  <c r="T264" i="7"/>
  <c r="C58" i="7"/>
  <c r="D58" i="7"/>
  <c r="F58" i="7"/>
  <c r="R58" i="7"/>
  <c r="S58" i="7"/>
  <c r="T58" i="7"/>
  <c r="C262" i="7"/>
  <c r="D262" i="7"/>
  <c r="F262" i="7"/>
  <c r="R262" i="7"/>
  <c r="S262" i="7"/>
  <c r="T262" i="7"/>
  <c r="C154" i="7"/>
  <c r="D154" i="7"/>
  <c r="F154" i="7"/>
  <c r="R154" i="7"/>
  <c r="S154" i="7"/>
  <c r="T154" i="7"/>
  <c r="C261" i="7"/>
  <c r="D261" i="7"/>
  <c r="F261" i="7"/>
  <c r="R261" i="7"/>
  <c r="S261" i="7"/>
  <c r="T261" i="7"/>
  <c r="C150" i="7"/>
  <c r="D150" i="7"/>
  <c r="F150" i="7"/>
  <c r="R150" i="7"/>
  <c r="S150" i="7"/>
  <c r="T150" i="7"/>
  <c r="C149" i="7"/>
  <c r="D149" i="7"/>
  <c r="F149" i="7"/>
  <c r="R149" i="7"/>
  <c r="S149" i="7"/>
  <c r="T149" i="7"/>
  <c r="C260" i="7"/>
  <c r="D260" i="7"/>
  <c r="F260" i="7"/>
  <c r="R260" i="7"/>
  <c r="S260" i="7"/>
  <c r="T260" i="7"/>
  <c r="C148" i="7"/>
  <c r="D148" i="7"/>
  <c r="F148" i="7"/>
  <c r="R148" i="7"/>
  <c r="S148" i="7"/>
  <c r="T148" i="7"/>
  <c r="C259" i="7"/>
  <c r="D259" i="7"/>
  <c r="F259" i="7"/>
  <c r="R259" i="7"/>
  <c r="S259" i="7"/>
  <c r="T259" i="7"/>
  <c r="C258" i="7"/>
  <c r="D258" i="7"/>
  <c r="F258" i="7"/>
  <c r="R258" i="7"/>
  <c r="S258" i="7"/>
  <c r="T258" i="7"/>
  <c r="C254" i="7"/>
  <c r="D254" i="7"/>
  <c r="F254" i="7"/>
  <c r="R254" i="7"/>
  <c r="S254" i="7"/>
  <c r="T254" i="7"/>
  <c r="C256" i="7"/>
  <c r="D256" i="7"/>
  <c r="F256" i="7"/>
  <c r="R256" i="7"/>
  <c r="S256" i="7"/>
  <c r="T256" i="7"/>
  <c r="C257" i="7"/>
  <c r="D257" i="7"/>
  <c r="F257" i="7"/>
  <c r="R257" i="7"/>
  <c r="S257" i="7"/>
  <c r="T257" i="7"/>
  <c r="C144" i="7"/>
  <c r="D144" i="7"/>
  <c r="F144" i="7"/>
  <c r="R144" i="7"/>
  <c r="S144" i="7"/>
  <c r="T144" i="7"/>
  <c r="C138" i="7"/>
  <c r="D138" i="7"/>
  <c r="F138" i="7"/>
  <c r="R138" i="7"/>
  <c r="S138" i="7"/>
  <c r="T138" i="7"/>
  <c r="C251" i="7"/>
  <c r="D251" i="7"/>
  <c r="F251" i="7"/>
  <c r="R251" i="7"/>
  <c r="S251" i="7"/>
  <c r="T251" i="7"/>
  <c r="C147" i="7"/>
  <c r="D147" i="7"/>
  <c r="F147" i="7"/>
  <c r="R147" i="7"/>
  <c r="S147" i="7"/>
  <c r="T147" i="7"/>
  <c r="C142" i="7"/>
  <c r="D142" i="7"/>
  <c r="F142" i="7"/>
  <c r="R142" i="7"/>
  <c r="S142" i="7"/>
  <c r="T142" i="7"/>
  <c r="C139" i="7"/>
  <c r="D139" i="7"/>
  <c r="F139" i="7"/>
  <c r="R139" i="7"/>
  <c r="S139" i="7"/>
  <c r="T139" i="7"/>
  <c r="C248" i="7"/>
  <c r="D248" i="7"/>
  <c r="F248" i="7"/>
  <c r="R248" i="7"/>
  <c r="S248" i="7"/>
  <c r="T248" i="7"/>
  <c r="C246" i="7"/>
  <c r="D246" i="7"/>
  <c r="F246" i="7"/>
  <c r="R246" i="7"/>
  <c r="S246" i="7"/>
  <c r="T246" i="7"/>
  <c r="C41" i="7"/>
  <c r="D41" i="7"/>
  <c r="F41" i="7"/>
  <c r="R41" i="7"/>
  <c r="S41" i="7"/>
  <c r="T41" i="7"/>
  <c r="C43" i="7"/>
  <c r="D43" i="7"/>
  <c r="F43" i="7"/>
  <c r="R43" i="7"/>
  <c r="S43" i="7"/>
  <c r="T43" i="7"/>
  <c r="C247" i="7"/>
  <c r="D247" i="7"/>
  <c r="F247" i="7"/>
  <c r="R247" i="7"/>
  <c r="S247" i="7"/>
  <c r="T247" i="7"/>
  <c r="C245" i="7"/>
  <c r="D245" i="7"/>
  <c r="F245" i="7"/>
  <c r="R245" i="7"/>
  <c r="S245" i="7"/>
  <c r="T245" i="7"/>
  <c r="C136" i="7"/>
  <c r="D136" i="7"/>
  <c r="F136" i="7"/>
  <c r="R136" i="7"/>
  <c r="S136" i="7"/>
  <c r="T136" i="7"/>
  <c r="C131" i="7"/>
  <c r="D131" i="7"/>
  <c r="F131" i="7"/>
  <c r="R131" i="7"/>
  <c r="S131" i="7"/>
  <c r="T131" i="7"/>
  <c r="C240" i="7"/>
  <c r="D240" i="7"/>
  <c r="F240" i="7"/>
  <c r="R240" i="7"/>
  <c r="S240" i="7"/>
  <c r="T240" i="7"/>
  <c r="C242" i="7"/>
  <c r="D242" i="7"/>
  <c r="F242" i="7"/>
  <c r="R242" i="7"/>
  <c r="S242" i="7"/>
  <c r="T242" i="7"/>
  <c r="C40" i="7"/>
  <c r="D40" i="7"/>
  <c r="F40" i="7"/>
  <c r="R40" i="7"/>
  <c r="S40" i="7"/>
  <c r="T40" i="7"/>
  <c r="C239" i="7"/>
  <c r="D239" i="7"/>
  <c r="F239" i="7"/>
  <c r="R239" i="7"/>
  <c r="S239" i="7"/>
  <c r="T239" i="7"/>
  <c r="C235" i="7"/>
  <c r="D235" i="7"/>
  <c r="F235" i="7"/>
  <c r="R235" i="7"/>
  <c r="S235" i="7"/>
  <c r="T235" i="7"/>
  <c r="C129" i="7"/>
  <c r="D129" i="7"/>
  <c r="F129" i="7"/>
  <c r="R129" i="7"/>
  <c r="S129" i="7"/>
  <c r="T129" i="7"/>
  <c r="C127" i="7"/>
  <c r="D127" i="7"/>
  <c r="F127" i="7"/>
  <c r="R127" i="7"/>
  <c r="S127" i="7"/>
  <c r="T127" i="7"/>
  <c r="C126" i="7"/>
  <c r="D126" i="7"/>
  <c r="F126" i="7"/>
  <c r="R126" i="7"/>
  <c r="S126" i="7"/>
  <c r="T126" i="7"/>
  <c r="C234" i="7"/>
  <c r="D234" i="7"/>
  <c r="F234" i="7"/>
  <c r="R234" i="7"/>
  <c r="S234" i="7"/>
  <c r="T234" i="7"/>
  <c r="C233" i="7"/>
  <c r="D233" i="7"/>
  <c r="F233" i="7"/>
  <c r="R233" i="7"/>
  <c r="S233" i="7"/>
  <c r="T233" i="7"/>
  <c r="C231" i="7"/>
  <c r="D231" i="7"/>
  <c r="F231" i="7"/>
  <c r="R231" i="7"/>
  <c r="S231" i="7"/>
  <c r="T231" i="7"/>
  <c r="C227" i="7"/>
  <c r="D227" i="7"/>
  <c r="F227" i="7"/>
  <c r="R227" i="7"/>
  <c r="S227" i="7"/>
  <c r="T227" i="7"/>
  <c r="C124" i="7"/>
  <c r="D124" i="7"/>
  <c r="F124" i="7"/>
  <c r="R124" i="7"/>
  <c r="S124" i="7"/>
  <c r="T124" i="7"/>
  <c r="C229" i="7"/>
  <c r="D229" i="7"/>
  <c r="F229" i="7"/>
  <c r="R229" i="7"/>
  <c r="S229" i="7"/>
  <c r="T229" i="7"/>
  <c r="C230" i="7"/>
  <c r="D230" i="7"/>
  <c r="F230" i="7"/>
  <c r="R230" i="7"/>
  <c r="S230" i="7"/>
  <c r="T230" i="7"/>
  <c r="C226" i="7"/>
  <c r="D226" i="7"/>
  <c r="F226" i="7"/>
  <c r="R226" i="7"/>
  <c r="S226" i="7"/>
  <c r="T226" i="7"/>
  <c r="C122" i="7"/>
  <c r="D122" i="7"/>
  <c r="F122" i="7"/>
  <c r="R122" i="7"/>
  <c r="S122" i="7"/>
  <c r="T122" i="7"/>
  <c r="C224" i="7"/>
  <c r="D224" i="7"/>
  <c r="F224" i="7"/>
  <c r="R224" i="7"/>
  <c r="S224" i="7"/>
  <c r="T224" i="7"/>
  <c r="C120" i="7"/>
  <c r="D120" i="7"/>
  <c r="F120" i="7"/>
  <c r="R120" i="7"/>
  <c r="S120" i="7"/>
  <c r="T120" i="7"/>
  <c r="C119" i="7"/>
  <c r="D119" i="7"/>
  <c r="F119" i="7"/>
  <c r="R119" i="7"/>
  <c r="S119" i="7"/>
  <c r="T119" i="7"/>
  <c r="C38" i="7"/>
  <c r="D38" i="7"/>
  <c r="F38" i="7"/>
  <c r="R38" i="7"/>
  <c r="S38" i="7"/>
  <c r="T38" i="7"/>
  <c r="C219" i="7"/>
  <c r="D219" i="7"/>
  <c r="F219" i="7"/>
  <c r="R219" i="7"/>
  <c r="S219" i="7"/>
  <c r="T219" i="7"/>
  <c r="C221" i="7"/>
  <c r="D221" i="7"/>
  <c r="F221" i="7"/>
  <c r="R221" i="7"/>
  <c r="S221" i="7"/>
  <c r="T221" i="7"/>
  <c r="C222" i="7"/>
  <c r="D222" i="7"/>
  <c r="F222" i="7"/>
  <c r="R222" i="7"/>
  <c r="S222" i="7"/>
  <c r="T222" i="7"/>
  <c r="C36" i="7"/>
  <c r="D36" i="7"/>
  <c r="F36" i="7"/>
  <c r="R36" i="7"/>
  <c r="S36" i="7"/>
  <c r="T36" i="7"/>
  <c r="C118" i="7"/>
  <c r="D118" i="7"/>
  <c r="F118" i="7"/>
  <c r="R118" i="7"/>
  <c r="S118" i="7"/>
  <c r="T118" i="7"/>
  <c r="C30" i="7"/>
  <c r="D30" i="7"/>
  <c r="F30" i="7"/>
  <c r="R30" i="7"/>
  <c r="S30" i="7"/>
  <c r="T30" i="7"/>
  <c r="C31" i="7"/>
  <c r="D31" i="7"/>
  <c r="F31" i="7"/>
  <c r="R31" i="7"/>
  <c r="S31" i="7"/>
  <c r="T31" i="7"/>
  <c r="C208" i="7"/>
  <c r="D208" i="7"/>
  <c r="F208" i="7"/>
  <c r="R208" i="7"/>
  <c r="S208" i="7"/>
  <c r="T208" i="7"/>
  <c r="C217" i="7"/>
  <c r="D217" i="7"/>
  <c r="F217" i="7"/>
  <c r="R217" i="7"/>
  <c r="S217" i="7"/>
  <c r="T217" i="7"/>
  <c r="C22" i="7"/>
  <c r="D22" i="7"/>
  <c r="F22" i="7"/>
  <c r="R22" i="7"/>
  <c r="S22" i="7"/>
  <c r="T22" i="7"/>
  <c r="C214" i="7"/>
  <c r="D214" i="7"/>
  <c r="F214" i="7"/>
  <c r="R214" i="7"/>
  <c r="S214" i="7"/>
  <c r="T214" i="7"/>
  <c r="C19" i="7"/>
  <c r="D19" i="7"/>
  <c r="F19" i="7"/>
  <c r="R19" i="7"/>
  <c r="S19" i="7"/>
  <c r="T19" i="7"/>
  <c r="C216" i="7"/>
  <c r="D216" i="7"/>
  <c r="F216" i="7"/>
  <c r="R216" i="7"/>
  <c r="S216" i="7"/>
  <c r="T216" i="7"/>
  <c r="C213" i="7"/>
  <c r="D213" i="7"/>
  <c r="F213" i="7"/>
  <c r="R213" i="7"/>
  <c r="S213" i="7"/>
  <c r="T213" i="7"/>
  <c r="C212" i="7"/>
  <c r="D212" i="7"/>
  <c r="F212" i="7"/>
  <c r="R212" i="7"/>
  <c r="S212" i="7"/>
  <c r="T212" i="7"/>
  <c r="C210" i="7"/>
  <c r="D210" i="7"/>
  <c r="F210" i="7"/>
  <c r="R210" i="7"/>
  <c r="S210" i="7"/>
  <c r="T210" i="7"/>
  <c r="C205" i="7"/>
  <c r="D205" i="7"/>
  <c r="F205" i="7"/>
  <c r="R205" i="7"/>
  <c r="S205" i="7"/>
  <c r="T205" i="7"/>
  <c r="C86" i="7"/>
  <c r="D86" i="7"/>
  <c r="F86" i="7"/>
  <c r="R86" i="7"/>
  <c r="S86" i="7"/>
  <c r="T86" i="7"/>
  <c r="C211" i="7"/>
  <c r="D211" i="7"/>
  <c r="F211" i="7"/>
  <c r="R211" i="7"/>
  <c r="S211" i="7"/>
  <c r="T211" i="7"/>
  <c r="C34" i="7"/>
  <c r="D34" i="7"/>
  <c r="F34" i="7"/>
  <c r="R34" i="7"/>
  <c r="S34" i="7"/>
  <c r="T34" i="7"/>
  <c r="C209" i="7"/>
  <c r="D209" i="7"/>
  <c r="F209" i="7"/>
  <c r="R209" i="7"/>
  <c r="S209" i="7"/>
  <c r="T209" i="7"/>
  <c r="C215" i="7"/>
  <c r="D215" i="7"/>
  <c r="F215" i="7"/>
  <c r="R215" i="7"/>
  <c r="S215" i="7"/>
  <c r="T215" i="7"/>
  <c r="C26" i="7"/>
  <c r="D26" i="7"/>
  <c r="F26" i="7"/>
  <c r="R26" i="7"/>
  <c r="S26" i="7"/>
  <c r="T26" i="7"/>
  <c r="C203" i="7"/>
  <c r="D203" i="7"/>
  <c r="F203" i="7"/>
  <c r="R203" i="7"/>
  <c r="S203" i="7"/>
  <c r="T203" i="7"/>
  <c r="C114" i="7"/>
  <c r="D114" i="7"/>
  <c r="F114" i="7"/>
  <c r="R114" i="7"/>
  <c r="S114" i="7"/>
  <c r="T114" i="7"/>
  <c r="C201" i="7"/>
  <c r="D201" i="7"/>
  <c r="F201" i="7"/>
  <c r="R201" i="7"/>
  <c r="S201" i="7"/>
  <c r="T201" i="7"/>
  <c r="C202" i="7"/>
  <c r="D202" i="7"/>
  <c r="F202" i="7"/>
  <c r="R202" i="7"/>
  <c r="S202" i="7"/>
  <c r="T202" i="7"/>
  <c r="C117" i="7"/>
  <c r="D117" i="7"/>
  <c r="F117" i="7"/>
  <c r="R117" i="7"/>
  <c r="S117" i="7"/>
  <c r="T117" i="7"/>
  <c r="C116" i="7"/>
  <c r="D116" i="7"/>
  <c r="F116" i="7"/>
  <c r="R116" i="7"/>
  <c r="S116" i="7"/>
  <c r="T116" i="7"/>
  <c r="C199" i="7"/>
  <c r="D199" i="7"/>
  <c r="F199" i="7"/>
  <c r="R199" i="7"/>
  <c r="S199" i="7"/>
  <c r="T199" i="7"/>
  <c r="C113" i="7"/>
  <c r="D113" i="7"/>
  <c r="F113" i="7"/>
  <c r="R113" i="7"/>
  <c r="S113" i="7"/>
  <c r="T113" i="7"/>
  <c r="C198" i="7"/>
  <c r="D198" i="7"/>
  <c r="F198" i="7"/>
  <c r="R198" i="7"/>
  <c r="S198" i="7"/>
  <c r="T198" i="7"/>
  <c r="C112" i="7"/>
  <c r="D112" i="7"/>
  <c r="F112" i="7"/>
  <c r="R112" i="7"/>
  <c r="S112" i="7"/>
  <c r="T112" i="7"/>
  <c r="C197" i="7"/>
  <c r="D197" i="7"/>
  <c r="F197" i="7"/>
  <c r="R197" i="7"/>
  <c r="S197" i="7"/>
  <c r="T197" i="7"/>
  <c r="C111" i="7"/>
  <c r="D111" i="7"/>
  <c r="F111" i="7"/>
  <c r="R111" i="7"/>
  <c r="S111" i="7"/>
  <c r="T111" i="7"/>
  <c r="C109" i="7"/>
  <c r="D109" i="7"/>
  <c r="F109" i="7"/>
  <c r="R109" i="7"/>
  <c r="S109" i="7"/>
  <c r="T109" i="7"/>
  <c r="C190" i="7"/>
  <c r="D190" i="7"/>
  <c r="F190" i="7"/>
  <c r="R190" i="7"/>
  <c r="S190" i="7"/>
  <c r="T190" i="7"/>
  <c r="C189" i="7"/>
  <c r="D189" i="7"/>
  <c r="F189" i="7"/>
  <c r="R189" i="7"/>
  <c r="S189" i="7"/>
  <c r="T189" i="7"/>
  <c r="C12" i="7"/>
  <c r="D12" i="7"/>
  <c r="F12" i="7"/>
  <c r="R12" i="7"/>
  <c r="S12" i="7"/>
  <c r="T12" i="7"/>
  <c r="C196" i="7"/>
  <c r="D196" i="7"/>
  <c r="F196" i="7"/>
  <c r="R196" i="7"/>
  <c r="S196" i="7"/>
  <c r="T196" i="7"/>
  <c r="C15" i="7"/>
  <c r="D15" i="7"/>
  <c r="F15" i="7"/>
  <c r="R15" i="7"/>
  <c r="S15" i="7"/>
  <c r="T15" i="7"/>
  <c r="C193" i="7"/>
  <c r="D193" i="7"/>
  <c r="F193" i="7"/>
  <c r="R193" i="7"/>
  <c r="S193" i="7"/>
  <c r="T193" i="7"/>
  <c r="C107" i="7"/>
  <c r="D107" i="7"/>
  <c r="F107" i="7"/>
  <c r="R107" i="7"/>
  <c r="S107" i="7"/>
  <c r="T107" i="7"/>
  <c r="C106" i="7"/>
  <c r="D106" i="7"/>
  <c r="F106" i="7"/>
  <c r="R106" i="7"/>
  <c r="S106" i="7"/>
  <c r="T106" i="7"/>
  <c r="C105" i="7"/>
  <c r="D105" i="7"/>
  <c r="F105" i="7"/>
  <c r="R105" i="7"/>
  <c r="S105" i="7"/>
  <c r="T105" i="7"/>
  <c r="C188" i="7"/>
  <c r="D188" i="7"/>
  <c r="F188" i="7"/>
  <c r="R188" i="7"/>
  <c r="S188" i="7"/>
  <c r="T188" i="7"/>
  <c r="C186" i="7"/>
  <c r="D186" i="7"/>
  <c r="F186" i="7"/>
  <c r="R186" i="7"/>
  <c r="S186" i="7"/>
  <c r="T186" i="7"/>
  <c r="C184" i="7"/>
  <c r="D184" i="7"/>
  <c r="F184" i="7"/>
  <c r="R184" i="7"/>
  <c r="S184" i="7"/>
  <c r="T184" i="7"/>
  <c r="C183" i="7"/>
  <c r="D183" i="7"/>
  <c r="F183" i="7"/>
  <c r="R183" i="7"/>
  <c r="S183" i="7"/>
  <c r="T183" i="7"/>
  <c r="C187" i="7"/>
  <c r="D187" i="7"/>
  <c r="F187" i="7"/>
  <c r="R187" i="7"/>
  <c r="S187" i="7"/>
  <c r="T187" i="7"/>
  <c r="C180" i="7"/>
  <c r="D180" i="7"/>
  <c r="F180" i="7"/>
  <c r="R180" i="7"/>
  <c r="S180" i="7"/>
  <c r="T180" i="7"/>
  <c r="C182" i="7"/>
  <c r="D182" i="7"/>
  <c r="F182" i="7"/>
  <c r="R182" i="7"/>
  <c r="S182" i="7"/>
  <c r="T182" i="7"/>
  <c r="C179" i="7"/>
  <c r="D179" i="7"/>
  <c r="F179" i="7"/>
  <c r="R179" i="7"/>
  <c r="S179" i="7"/>
  <c r="T179" i="7"/>
  <c r="C178" i="7"/>
  <c r="D178" i="7"/>
  <c r="F178" i="7"/>
  <c r="R178" i="7"/>
  <c r="S178" i="7"/>
  <c r="T178" i="7"/>
  <c r="C100" i="7"/>
  <c r="D100" i="7"/>
  <c r="F100" i="7"/>
  <c r="R100" i="7"/>
  <c r="S100" i="7"/>
  <c r="T100" i="7"/>
  <c r="C104" i="7"/>
  <c r="D104" i="7"/>
  <c r="F104" i="7"/>
  <c r="R104" i="7"/>
  <c r="S104" i="7"/>
  <c r="T104" i="7"/>
  <c r="C177" i="7"/>
  <c r="D177" i="7"/>
  <c r="F177" i="7"/>
  <c r="R177" i="7"/>
  <c r="S177" i="7"/>
  <c r="T177" i="7"/>
  <c r="C101" i="7"/>
  <c r="D101" i="7"/>
  <c r="F101" i="7"/>
  <c r="R101" i="7"/>
  <c r="S101" i="7"/>
  <c r="T101" i="7"/>
  <c r="C99" i="7"/>
  <c r="D99" i="7"/>
  <c r="F99" i="7"/>
  <c r="R99" i="7"/>
  <c r="S99" i="7"/>
  <c r="T99" i="7"/>
  <c r="C175" i="7"/>
  <c r="D175" i="7"/>
  <c r="F175" i="7"/>
  <c r="R175" i="7"/>
  <c r="S175" i="7"/>
  <c r="T175" i="7"/>
  <c r="C174" i="7"/>
  <c r="D174" i="7"/>
  <c r="F174" i="7"/>
  <c r="R174" i="7"/>
  <c r="S174" i="7"/>
  <c r="T174" i="7"/>
  <c r="C176" i="7"/>
  <c r="D176" i="7"/>
  <c r="F176" i="7"/>
  <c r="R176" i="7"/>
  <c r="S176" i="7"/>
  <c r="T176" i="7"/>
  <c r="C11" i="7"/>
  <c r="D11" i="7"/>
  <c r="F11" i="7"/>
  <c r="R11" i="7"/>
  <c r="S11" i="7"/>
  <c r="T11" i="7"/>
  <c r="C173" i="7"/>
  <c r="D173" i="7"/>
  <c r="F173" i="7"/>
  <c r="R173" i="7"/>
  <c r="S173" i="7"/>
  <c r="T173" i="7"/>
  <c r="C170" i="7"/>
  <c r="D170" i="7"/>
  <c r="F170" i="7"/>
  <c r="R170" i="7"/>
  <c r="S170" i="7"/>
  <c r="T170" i="7"/>
  <c r="C171" i="7"/>
  <c r="D171" i="7"/>
  <c r="F171" i="7"/>
  <c r="R171" i="7"/>
  <c r="S171" i="7"/>
  <c r="T171" i="7"/>
  <c r="C64" i="7"/>
  <c r="D64" i="7"/>
  <c r="F64" i="7"/>
  <c r="R64" i="7"/>
  <c r="S64" i="7"/>
  <c r="T64" i="7"/>
  <c r="C54" i="7"/>
  <c r="D54" i="7"/>
  <c r="F54" i="7"/>
  <c r="R54" i="7"/>
  <c r="S54" i="7"/>
  <c r="T54" i="7"/>
  <c r="C285" i="7"/>
  <c r="D285" i="7"/>
  <c r="F285" i="7"/>
  <c r="R285" i="7"/>
  <c r="S285" i="7"/>
  <c r="T285" i="7"/>
  <c r="C249" i="7"/>
  <c r="D249" i="7"/>
  <c r="F249" i="7"/>
  <c r="R249" i="7"/>
  <c r="S249" i="7"/>
  <c r="T249" i="7"/>
  <c r="C27" i="7"/>
  <c r="D27" i="7"/>
  <c r="F27" i="7"/>
  <c r="R27" i="7"/>
  <c r="S27" i="7"/>
  <c r="T27" i="7"/>
  <c r="C32" i="7"/>
  <c r="D32" i="7"/>
  <c r="F32" i="7"/>
  <c r="R32" i="7"/>
  <c r="S32" i="7"/>
  <c r="T32" i="7"/>
  <c r="C45" i="7"/>
  <c r="D45" i="7"/>
  <c r="F45" i="7"/>
  <c r="R45" i="7"/>
  <c r="S45" i="7"/>
  <c r="T45" i="7"/>
  <c r="R282" i="7"/>
  <c r="S282" i="7"/>
  <c r="T282" i="7"/>
  <c r="R286" i="7"/>
  <c r="S286" i="7"/>
  <c r="T286" i="7"/>
  <c r="F282" i="7"/>
  <c r="C282" i="7"/>
  <c r="D282" i="7"/>
  <c r="A188" i="7" l="1"/>
  <c r="E12" i="7"/>
  <c r="E203" i="7"/>
  <c r="E211" i="7"/>
  <c r="E213" i="7"/>
  <c r="E217" i="7"/>
  <c r="E36" i="7"/>
  <c r="E119" i="7"/>
  <c r="E230" i="7"/>
  <c r="E233" i="7"/>
  <c r="E235" i="7"/>
  <c r="E131" i="7"/>
  <c r="E41" i="7"/>
  <c r="E147" i="7"/>
  <c r="E256" i="7"/>
  <c r="E260" i="7"/>
  <c r="E262" i="7"/>
  <c r="E269" i="7"/>
  <c r="E157" i="7"/>
  <c r="E160" i="7"/>
  <c r="E174" i="7"/>
  <c r="E180" i="7"/>
  <c r="E209" i="7"/>
  <c r="E214" i="7"/>
  <c r="E259" i="7"/>
  <c r="A104" i="7"/>
  <c r="A109" i="7"/>
  <c r="A214" i="7"/>
  <c r="A156" i="7"/>
  <c r="E285" i="7"/>
  <c r="A173" i="7"/>
  <c r="A99" i="7"/>
  <c r="A178" i="7"/>
  <c r="A183" i="7"/>
  <c r="A106" i="7"/>
  <c r="A12" i="7"/>
  <c r="A197" i="7"/>
  <c r="A116" i="7"/>
  <c r="A203" i="7"/>
  <c r="A211" i="7"/>
  <c r="A213" i="7"/>
  <c r="A217" i="7"/>
  <c r="A36" i="7"/>
  <c r="A119" i="7"/>
  <c r="A230" i="7"/>
  <c r="A233" i="7"/>
  <c r="A235" i="7"/>
  <c r="A131" i="7"/>
  <c r="A41" i="7"/>
  <c r="A147" i="7"/>
  <c r="A256" i="7"/>
  <c r="A260" i="7"/>
  <c r="A262" i="7"/>
  <c r="A269" i="7"/>
  <c r="A157" i="7"/>
  <c r="A276" i="7"/>
  <c r="A160" i="7"/>
  <c r="E15" i="7"/>
  <c r="E109" i="7"/>
  <c r="E219" i="7"/>
  <c r="E227" i="7"/>
  <c r="E156" i="7"/>
  <c r="A201" i="7"/>
  <c r="A210" i="7"/>
  <c r="A227" i="7"/>
  <c r="A242" i="7"/>
  <c r="A144" i="7"/>
  <c r="A266" i="7"/>
  <c r="A279" i="7"/>
  <c r="E197" i="7"/>
  <c r="A285" i="7"/>
  <c r="E32" i="7"/>
  <c r="E64" i="7"/>
  <c r="E176" i="7"/>
  <c r="E177" i="7"/>
  <c r="E182" i="7"/>
  <c r="E186" i="7"/>
  <c r="E193" i="7"/>
  <c r="E190" i="7"/>
  <c r="E198" i="7"/>
  <c r="E202" i="7"/>
  <c r="E215" i="7"/>
  <c r="E205" i="7"/>
  <c r="E19" i="7"/>
  <c r="E31" i="7"/>
  <c r="E221" i="7"/>
  <c r="E224" i="7"/>
  <c r="E124" i="7"/>
  <c r="E126" i="7"/>
  <c r="E40" i="7"/>
  <c r="E245" i="7"/>
  <c r="E248" i="7"/>
  <c r="E138" i="7"/>
  <c r="E258" i="7"/>
  <c r="E150" i="7"/>
  <c r="E264" i="7"/>
  <c r="E155" i="7"/>
  <c r="E272" i="7"/>
  <c r="E158" i="7"/>
  <c r="E162" i="7"/>
  <c r="E242" i="7"/>
  <c r="A27" i="7"/>
  <c r="A209" i="7"/>
  <c r="A122" i="7"/>
  <c r="A127" i="7"/>
  <c r="A247" i="7"/>
  <c r="E173" i="7"/>
  <c r="E178" i="7"/>
  <c r="A64" i="7"/>
  <c r="A177" i="7"/>
  <c r="A182" i="7"/>
  <c r="A186" i="7"/>
  <c r="A190" i="7"/>
  <c r="A198" i="7"/>
  <c r="A202" i="7"/>
  <c r="A215" i="7"/>
  <c r="A205" i="7"/>
  <c r="A19" i="7"/>
  <c r="A31" i="7"/>
  <c r="A221" i="7"/>
  <c r="A224" i="7"/>
  <c r="A124" i="7"/>
  <c r="A126" i="7"/>
  <c r="A40" i="7"/>
  <c r="A245" i="7"/>
  <c r="A248" i="7"/>
  <c r="A138" i="7"/>
  <c r="A258" i="7"/>
  <c r="A150" i="7"/>
  <c r="A264" i="7"/>
  <c r="A155" i="7"/>
  <c r="A272" i="7"/>
  <c r="A158" i="7"/>
  <c r="A162" i="7"/>
  <c r="E27" i="7"/>
  <c r="E188" i="7"/>
  <c r="A15" i="7"/>
  <c r="A113" i="7"/>
  <c r="A30" i="7"/>
  <c r="A139" i="7"/>
  <c r="A273" i="7"/>
  <c r="E183" i="7"/>
  <c r="E116" i="7"/>
  <c r="A32" i="7"/>
  <c r="A176" i="7"/>
  <c r="A193" i="7"/>
  <c r="A282" i="7"/>
  <c r="E249" i="7"/>
  <c r="E170" i="7"/>
  <c r="E175" i="7"/>
  <c r="E100" i="7"/>
  <c r="E187" i="7"/>
  <c r="E105" i="7"/>
  <c r="E196" i="7"/>
  <c r="E111" i="7"/>
  <c r="E199" i="7"/>
  <c r="E114" i="7"/>
  <c r="E34" i="7"/>
  <c r="E212" i="7"/>
  <c r="E22" i="7"/>
  <c r="E118" i="7"/>
  <c r="E38" i="7"/>
  <c r="E226" i="7"/>
  <c r="E231" i="7"/>
  <c r="E129" i="7"/>
  <c r="E240" i="7"/>
  <c r="E43" i="7"/>
  <c r="E142" i="7"/>
  <c r="E257" i="7"/>
  <c r="E148" i="7"/>
  <c r="E154" i="7"/>
  <c r="E267" i="7"/>
  <c r="E270" i="7"/>
  <c r="E274" i="7"/>
  <c r="E280" i="7"/>
  <c r="E284" i="7"/>
  <c r="E127" i="7"/>
  <c r="E247" i="7"/>
  <c r="E144" i="7"/>
  <c r="A174" i="7"/>
  <c r="A259" i="7"/>
  <c r="A164" i="7"/>
  <c r="E99" i="7"/>
  <c r="E106" i="7"/>
  <c r="E282" i="7"/>
  <c r="A249" i="7"/>
  <c r="A170" i="7"/>
  <c r="A175" i="7"/>
  <c r="A100" i="7"/>
  <c r="A187" i="7"/>
  <c r="A105" i="7"/>
  <c r="A196" i="7"/>
  <c r="A111" i="7"/>
  <c r="A199" i="7"/>
  <c r="A114" i="7"/>
  <c r="A34" i="7"/>
  <c r="A212" i="7"/>
  <c r="A22" i="7"/>
  <c r="A118" i="7"/>
  <c r="A38" i="7"/>
  <c r="A226" i="7"/>
  <c r="A231" i="7"/>
  <c r="A129" i="7"/>
  <c r="A240" i="7"/>
  <c r="A43" i="7"/>
  <c r="A142" i="7"/>
  <c r="A257" i="7"/>
  <c r="A148" i="7"/>
  <c r="A154" i="7"/>
  <c r="A267" i="7"/>
  <c r="A270" i="7"/>
  <c r="A274" i="7"/>
  <c r="A280" i="7"/>
  <c r="A284" i="7"/>
  <c r="E171" i="7"/>
  <c r="E104" i="7"/>
  <c r="E113" i="7"/>
  <c r="E122" i="7"/>
  <c r="E139" i="7"/>
  <c r="E273" i="7"/>
  <c r="E279" i="7"/>
  <c r="E164" i="7"/>
  <c r="A180" i="7"/>
  <c r="E45" i="7"/>
  <c r="E54" i="7"/>
  <c r="E11" i="7"/>
  <c r="E101" i="7"/>
  <c r="E179" i="7"/>
  <c r="E184" i="7"/>
  <c r="E107" i="7"/>
  <c r="E189" i="7"/>
  <c r="E112" i="7"/>
  <c r="E117" i="7"/>
  <c r="E26" i="7"/>
  <c r="E86" i="7"/>
  <c r="E216" i="7"/>
  <c r="E208" i="7"/>
  <c r="E222" i="7"/>
  <c r="E120" i="7"/>
  <c r="E229" i="7"/>
  <c r="E234" i="7"/>
  <c r="E239" i="7"/>
  <c r="E136" i="7"/>
  <c r="E246" i="7"/>
  <c r="E251" i="7"/>
  <c r="E254" i="7"/>
  <c r="E149" i="7"/>
  <c r="E58" i="7"/>
  <c r="E61" i="7"/>
  <c r="E271" i="7"/>
  <c r="E277" i="7"/>
  <c r="E281" i="7"/>
  <c r="E201" i="7"/>
  <c r="E210" i="7"/>
  <c r="E30" i="7"/>
  <c r="E261" i="7"/>
  <c r="E266" i="7"/>
  <c r="A171" i="7"/>
  <c r="A219" i="7"/>
  <c r="A261" i="7"/>
  <c r="A45" i="7"/>
  <c r="A54" i="7"/>
  <c r="A11" i="7"/>
  <c r="A101" i="7"/>
  <c r="A179" i="7"/>
  <c r="A184" i="7"/>
  <c r="A107" i="7"/>
  <c r="A189" i="7"/>
  <c r="A112" i="7"/>
  <c r="A117" i="7"/>
  <c r="A26" i="7"/>
  <c r="A86" i="7"/>
  <c r="A216" i="7"/>
  <c r="A208" i="7"/>
  <c r="A222" i="7"/>
  <c r="A120" i="7"/>
  <c r="A229" i="7"/>
  <c r="A234" i="7"/>
  <c r="A239" i="7"/>
  <c r="A136" i="7"/>
  <c r="A246" i="7"/>
  <c r="A251" i="7"/>
  <c r="A254" i="7"/>
  <c r="A149" i="7"/>
  <c r="A58" i="7"/>
  <c r="A61" i="7"/>
  <c r="A271" i="7"/>
  <c r="A277" i="7"/>
  <c r="A281" i="7"/>
</calcChain>
</file>

<file path=xl/sharedStrings.xml><?xml version="1.0" encoding="utf-8"?>
<sst xmlns="http://schemas.openxmlformats.org/spreadsheetml/2006/main" count="3166" uniqueCount="790">
  <si>
    <t>Remarks</t>
  </si>
  <si>
    <t>Order</t>
  </si>
  <si>
    <t>`</t>
  </si>
  <si>
    <t>OBJECTID</t>
  </si>
  <si>
    <t>UTILITY</t>
  </si>
  <si>
    <t>UTILITY_COMPANY</t>
  </si>
  <si>
    <t>SIZE_MATERIAL</t>
  </si>
  <si>
    <t>ACCESSIBLE_ROUTE</t>
  </si>
  <si>
    <t>LONGITUDINAL_CROSSING</t>
  </si>
  <si>
    <t>ROW_PLACEMENT</t>
  </si>
  <si>
    <t>UTILITY_CONTACT</t>
  </si>
  <si>
    <t>COMMENTS</t>
  </si>
  <si>
    <t>DATE_COLLECTED</t>
  </si>
  <si>
    <t>LATITUDE</t>
  </si>
  <si>
    <t>LONGITUDE</t>
  </si>
  <si>
    <t>STATION</t>
  </si>
  <si>
    <t>OFFSET</t>
  </si>
  <si>
    <t>EASTING</t>
  </si>
  <si>
    <t>NORTHING</t>
  </si>
  <si>
    <t>INVESTIGATION_NEEDED</t>
  </si>
  <si>
    <t>TEST_HOLE_NO</t>
  </si>
  <si>
    <t>TEST_HOLE_DEPTH</t>
  </si>
  <si>
    <t>REC_ACTION_RESOLUTION</t>
  </si>
  <si>
    <t>EST_RESOLUTION_DATE</t>
  </si>
  <si>
    <t>RESOLUTION_STATUS</t>
  </si>
  <si>
    <t>GIS_STATUS</t>
  </si>
  <si>
    <t>GIS</t>
  </si>
  <si>
    <t>GlobalID</t>
  </si>
  <si>
    <t>COMMUNICATIONS</t>
  </si>
  <si>
    <t>CONFLICT</t>
  </si>
  <si>
    <t>ATT Communications</t>
  </si>
  <si>
    <t>{B5AD41E3-7435-4E49-A215-0BD5EBEBB9A4}</t>
  </si>
  <si>
    <t>{FF4E06AF-E887-4E19-8063-5082F01DBCC2}</t>
  </si>
  <si>
    <t>{635BC0A3-FD85-4D2A-8996-AD732B2AEE84}</t>
  </si>
  <si>
    <t>{39935709-3B2A-4DBE-9A32-24CD1884475D}</t>
  </si>
  <si>
    <t>{1329BB65-DD46-4056-856C-4242E5C4B55F}</t>
  </si>
  <si>
    <t>{E3B74B18-B9FC-4A59-A516-F8EE7F89179E}</t>
  </si>
  <si>
    <t>{D0D6351C-D52B-4C90-8B58-302DCA3EFEB0}</t>
  </si>
  <si>
    <t>{17641C89-5EAE-4790-9468-0B1E22C1D1F8}</t>
  </si>
  <si>
    <t>{D3AF17D6-DB24-4F62-8FA6-CD0D156520DA}</t>
  </si>
  <si>
    <t>{B8DD1CD4-13EF-472F-9A91-7424E5DC67DE}</t>
  </si>
  <si>
    <t>{97F57394-615E-4C86-921C-E5035DEC7478}</t>
  </si>
  <si>
    <t>{CC58102E-59B8-4248-953F-62D4A09C9FEB}</t>
  </si>
  <si>
    <t>{FFA93A98-E310-4F0B-869C-ECBED9F78EA3}</t>
  </si>
  <si>
    <t>{96C9E29A-8F60-4A64-A43F-B39D719159DA}</t>
  </si>
  <si>
    <t>{B93940C3-A4FE-4C45-9727-C0BB8B91C9E8}</t>
  </si>
  <si>
    <t>{7981AF8F-D8CE-469C-85C7-75676A7634BB}</t>
  </si>
  <si>
    <t>{980FCEFC-E2CA-4306-926F-A7C9CD4F2425}</t>
  </si>
  <si>
    <t>GAS</t>
  </si>
  <si>
    <t>CenterPoint Energy Gas</t>
  </si>
  <si>
    <t>ELECTRIC</t>
  </si>
  <si>
    <t>GVEC Electric</t>
  </si>
  <si>
    <t>{572C18BC-BA67-4776-90F1-3CBB14B0F4DD}</t>
  </si>
  <si>
    <t>{3D79FFA8-DE80-4E4B-9959-AA81574C864D}</t>
  </si>
  <si>
    <t>{58444C54-EDDB-4C03-A533-DA66A26ECC79}</t>
  </si>
  <si>
    <t>{2581A779-E371-4318-A4A9-75007E87BDA0}</t>
  </si>
  <si>
    <t>{C04B2542-3962-49AF-A65A-9FCFB51D5603}</t>
  </si>
  <si>
    <t>{1A02110B-8BB5-4BCB-A5DD-D91872EA0F17}</t>
  </si>
  <si>
    <t>{45277F10-2096-4D95-BE26-D75EFF0C3645}</t>
  </si>
  <si>
    <t>{1828BC1B-0F81-4C68-88EF-F3E59622C494}</t>
  </si>
  <si>
    <t>{A6085525-8123-4DAA-98B7-AD5CD7B62A07}</t>
  </si>
  <si>
    <t>{98FA7F25-D507-4230-9487-CD42122ABF3D}</t>
  </si>
  <si>
    <t>{BD37D379-AD0B-4634-ABD7-83720CC66F23}</t>
  </si>
  <si>
    <t>{3C8563BC-443A-431B-B9B2-F5B83C20E7BB}</t>
  </si>
  <si>
    <t>{1722D017-042D-4489-AC18-EDE5E74B4D6F}</t>
  </si>
  <si>
    <t>{D41F88B7-8A3E-40D0-A3EA-9C9E32F0C4D0}</t>
  </si>
  <si>
    <t>{5858BCD3-121C-488A-B542-EA1F4A5C9C42}</t>
  </si>
  <si>
    <t>{AA851238-6178-46A0-9B8F-40E3CA22B65D}</t>
  </si>
  <si>
    <t>{0E21B41B-9AB0-4DC3-8453-DB87855A3FC6}</t>
  </si>
  <si>
    <t>{A2E59303-083C-4E49-ABD8-75A56F147B2F}</t>
  </si>
  <si>
    <t>{52AA6BBA-A33F-4D08-A582-C6318FA4A19B}</t>
  </si>
  <si>
    <t>{0BF19FEF-8363-4A45-A3E4-54DF8D7BD50A}</t>
  </si>
  <si>
    <t>{2D60740B-7347-45CB-8968-646534899C1C}</t>
  </si>
  <si>
    <t>{73BF8F77-7255-4C6E-8FCF-7F5C4CCFF0F1}</t>
  </si>
  <si>
    <t>{754E229D-FDEC-425C-872D-E080AD268EE1}</t>
  </si>
  <si>
    <t>{29CA36CD-85DA-4C60-9F8A-4692432E4609}</t>
  </si>
  <si>
    <t>{9E4168D8-AE1B-44B1-B4A1-6B0FF7D8F55A}</t>
  </si>
  <si>
    <t>{922F26DB-1F5D-4040-A945-2575F11BF820}</t>
  </si>
  <si>
    <t>{2AEAD930-D08E-42C1-9FAC-D5E38C426D2A}</t>
  </si>
  <si>
    <t>{877912B1-4EC1-496D-AC21-400B241CA7A1}</t>
  </si>
  <si>
    <t>{E5C1C3E6-82BE-4DCF-81AC-B8C7EF778C3F}</t>
  </si>
  <si>
    <t>{647D8C73-D39F-4514-A009-5F390DB53D3F}</t>
  </si>
  <si>
    <t>{13CA8083-315E-41C0-8F12-961E95437AFE}</t>
  </si>
  <si>
    <t>{686CF8B9-453C-47B0-93E1-BA48F97C70F5}</t>
  </si>
  <si>
    <t>{5BA86AA4-28FA-410B-8973-729CC4E85624}</t>
  </si>
  <si>
    <t>{C0A39CE1-717B-43F5-AE29-2BF6EC49B792}</t>
  </si>
  <si>
    <t>{DC774157-BAC7-4AD3-A2FE-7AE0E4E70606}</t>
  </si>
  <si>
    <t>{D8AC2771-A3A9-4F7B-8A6B-F2CD5601D0F4}</t>
  </si>
  <si>
    <t>{EE35715F-E3B4-4816-8B7C-44AA45E811DB}</t>
  </si>
  <si>
    <t>{36CCD061-894B-416A-8B4D-ABA859179460}</t>
  </si>
  <si>
    <t>{33BAC904-8693-4CF2-9E23-4E28358857DE}</t>
  </si>
  <si>
    <t>{F936BCE5-6B26-4CF4-BB64-01DFDE76D8E1}</t>
  </si>
  <si>
    <t>{1B3D7D58-AC61-4EB9-9430-8BDD438137E4}</t>
  </si>
  <si>
    <t>{4C927C55-4529-45B4-B372-BEF3C8952F37}</t>
  </si>
  <si>
    <t>{62B69E37-D703-4CA9-8786-F8654550F6FF}</t>
  </si>
  <si>
    <t>{12D36850-3FDB-4264-938D-70CC77776C6F}</t>
  </si>
  <si>
    <t>{C5A69419-230F-4FD3-81C8-6F7B3A3FAF22}</t>
  </si>
  <si>
    <t>{F6B19AB2-EEBB-49C9-A43F-08BBFD85F300}</t>
  </si>
  <si>
    <t>{9347E219-3910-40E0-A953-6CA33FE469E8}</t>
  </si>
  <si>
    <t>{A30124D6-F37D-45DE-99B3-A265B5AC3EC0}</t>
  </si>
  <si>
    <t>{0810C499-8345-4EDB-BF35-E9E235B1F0D2}</t>
  </si>
  <si>
    <t>{380A4195-4CAD-49A6-A127-F5D43EF0251F}</t>
  </si>
  <si>
    <t>{A5557FD3-8AB6-4AEF-BD74-2540B7D3D62E}</t>
  </si>
  <si>
    <t>{827BED10-D920-44A8-B113-DC3E218FB0C6}</t>
  </si>
  <si>
    <t>{C4350A92-A6CA-4572-92F7-5610BF184376}</t>
  </si>
  <si>
    <t>{AE594467-CD29-4DC8-8394-8194812BD213}</t>
  </si>
  <si>
    <t>{E2E13A55-5759-403D-9169-5A300EE69767}</t>
  </si>
  <si>
    <t>{D82994B9-A0B1-48F0-8152-646A9F440C35}</t>
  </si>
  <si>
    <t>{89ED8BB0-3E3A-4F30-BB3E-F4962FD40B49}</t>
  </si>
  <si>
    <t>{9584F69C-637D-4100-906F-089C38F57C64}</t>
  </si>
  <si>
    <t>{21781D4B-4CD1-45B2-A3D7-2AF1A5869F7A}</t>
  </si>
  <si>
    <t>{A6E8D967-8C59-4902-8625-46332237CA97}</t>
  </si>
  <si>
    <t>{BBDC106A-7920-445D-A05E-FAB19E2867B2}</t>
  </si>
  <si>
    <t>{87BB67C4-3180-45D6-8464-8FCCE4125E2D}</t>
  </si>
  <si>
    <t>{3460105B-3E35-41BD-89FF-699C5199F589}</t>
  </si>
  <si>
    <t>{2B3566FA-1D7F-4814-9A6C-66B506C22FEC}</t>
  </si>
  <si>
    <t>{30DDB751-9627-4101-985F-885930BD90F7}</t>
  </si>
  <si>
    <t>{2CE9F30F-5A5C-4F4D-9362-C70204334BE1}</t>
  </si>
  <si>
    <t>{10FA0DA5-2F9C-4734-84E7-34EB65B893AB}</t>
  </si>
  <si>
    <t>{ABCA578D-2FEE-4C62-9CCD-9ADDD9906938}</t>
  </si>
  <si>
    <t>{F4F6961C-A976-4FDB-BAA0-2A12007D9A8B}</t>
  </si>
  <si>
    <t>{5DF03A8F-C67B-49B0-9548-A3545FA3BAE2}</t>
  </si>
  <si>
    <t>{52CDCF6F-2350-4EA9-BB2C-895127663B54}</t>
  </si>
  <si>
    <t>{C322D251-FDD9-4C27-86C0-D1690543F88A}</t>
  </si>
  <si>
    <t>{34A7F154-D2A6-48DE-8D67-04EE9756FB73}</t>
  </si>
  <si>
    <t>{A266E523-D327-434C-ACF2-5C85D58907C7}</t>
  </si>
  <si>
    <t>{D5F4B23F-40D9-4110-8791-597474BF49F3}</t>
  </si>
  <si>
    <t>{AF28B337-C732-4533-9E23-66546E338A22}</t>
  </si>
  <si>
    <t>{FBD1EDBA-1AE2-46A9-99E0-C8CFB23762D4}</t>
  </si>
  <si>
    <t>{F90A0CDE-2B76-43AB-A05A-3975C9F53CD7}</t>
  </si>
  <si>
    <t>{0EEE1865-955F-45C9-B174-BEA02C9A0379}</t>
  </si>
  <si>
    <t>{1DC29984-620E-441D-BC08-E0EB2F640891}</t>
  </si>
  <si>
    <t>{1859E611-0DC0-4F70-847B-88FE0DD2846A}</t>
  </si>
  <si>
    <t>{BD40D3EF-8754-4491-94DE-F6546C3375E8}</t>
  </si>
  <si>
    <t>WATER</t>
  </si>
  <si>
    <t>Green Valley SUD Water</t>
  </si>
  <si>
    <t>{F68F685A-8A75-469D-BC32-497C5279676E}</t>
  </si>
  <si>
    <t>{4C3CE403-6EE4-4517-BE1D-9D1EFB91FD5B}</t>
  </si>
  <si>
    <t>{393FE593-72F6-46AA-B1E3-FC0E5E169D70}</t>
  </si>
  <si>
    <t>{8B41895E-79B5-4FD8-9FA6-0FBF261F57CB}</t>
  </si>
  <si>
    <t>{74BD7480-A6E0-4E93-A13B-7486633D5F2E}</t>
  </si>
  <si>
    <t>{E5EC14C0-9CD6-4378-BD0D-0E0295AAAB3E}</t>
  </si>
  <si>
    <t>{92FF2FAB-43D5-4FA1-966F-9D5D1E38C20F}</t>
  </si>
  <si>
    <t>{A27DB26F-8D39-44FF-AE99-212BF26D3BCA}</t>
  </si>
  <si>
    <t>{35E2AEB3-3389-4C4F-8251-00984B257E49}</t>
  </si>
  <si>
    <t>{CD62AEE1-B1CE-4D91-BB26-E6F1100B194A}</t>
  </si>
  <si>
    <t>{2E7872B8-BB42-46D0-968A-D45CFA2332C9}</t>
  </si>
  <si>
    <t>{57E290E6-469D-46A1-9567-25FBBA89F721}</t>
  </si>
  <si>
    <t>{ECC1D645-44F6-4108-A040-5DCE7F4B4DEA}</t>
  </si>
  <si>
    <t>{034A4334-8DC6-477C-BA29-6DA7AF435210}</t>
  </si>
  <si>
    <t>{959526B9-2500-4FB0-B9BB-EC9E0C783BD8}</t>
  </si>
  <si>
    <t>{EE7C7671-AA4B-4007-8C33-C2AEA5CDB865}</t>
  </si>
  <si>
    <t>{AE191539-CFBA-4D4F-86E8-62047EA43B8A}</t>
  </si>
  <si>
    <t>{ECFD20FB-853B-49C4-BB66-93EF5FCBE6EF}</t>
  </si>
  <si>
    <t>{3FF4D5C7-EB00-4BD1-B633-40F30293FB8C}</t>
  </si>
  <si>
    <t>{EA9058AF-7ADC-4D47-9930-8E4B69EDB8E4}</t>
  </si>
  <si>
    <t>{C55DBFE9-48C7-4A2E-8278-135B865CF713}</t>
  </si>
  <si>
    <t>{CAA2AEAB-42E1-4C23-B6B6-32E291DC93D8}</t>
  </si>
  <si>
    <t>{66655EA2-1501-4E46-BC37-3EA437BD4226}</t>
  </si>
  <si>
    <t>{79B0BB5E-66EB-4E96-AE87-227916A9F9AE}</t>
  </si>
  <si>
    <t>{1C98AE23-DD6B-463A-98FF-033A5836A3FE}</t>
  </si>
  <si>
    <t>{5AD388D0-265B-4AB2-B653-A2F49B390980}</t>
  </si>
  <si>
    <t>{48CDDBE6-3A19-4ED1-BEFD-D9F11BE19526}</t>
  </si>
  <si>
    <t>{576413A0-C259-4D98-8BC8-8D747AC722A0}</t>
  </si>
  <si>
    <t>{A96C9334-35C8-4D24-A6E3-05B4F2D092C6}</t>
  </si>
  <si>
    <t>{C32B7E5F-B101-4FDB-A32F-E4D781AC3642}</t>
  </si>
  <si>
    <t>{7F6E2ED1-7A15-4CA7-98E0-23F4084011D9}</t>
  </si>
  <si>
    <t>{8EA12035-1681-48D8-856B-BEEDEF12E9C8}</t>
  </si>
  <si>
    <t>{8D7C88C2-6F42-4D5A-A9DF-A2AF8F1D67F7}</t>
  </si>
  <si>
    <t>{7B447238-E3D1-483E-8ECE-A9AC7575F447}</t>
  </si>
  <si>
    <t>{C3999AC1-DC68-4317-B613-B07F8C58D836}</t>
  </si>
  <si>
    <t>{0DEDA7B1-A721-47DF-A49E-37C76A25D8FF}</t>
  </si>
  <si>
    <t>{D65E3B72-F6DC-40BE-B1DF-476563B9B0E1}</t>
  </si>
  <si>
    <t>{CB1B048B-3A01-4851-82A8-C1EC8F3EAAE6}</t>
  </si>
  <si>
    <t>{2811A944-18DC-40EE-9A2E-B49B780F53E4}</t>
  </si>
  <si>
    <t>{A123DE24-68E6-4F6C-A34B-7530DF14A33D}</t>
  </si>
  <si>
    <t>Spectrum Communications</t>
  </si>
  <si>
    <t>{DC2D0BBE-D63A-46B7-A20B-F7F445048830}</t>
  </si>
  <si>
    <t>{6E406431-DF32-47E0-8C5F-EE8C23388A7C}</t>
  </si>
  <si>
    <t>{18EDDECD-2BFB-4769-9078-93AEA6B1F1CC}</t>
  </si>
  <si>
    <t>{44A7C44C-4A44-4705-9159-DB3A75FF2FA9}</t>
  </si>
  <si>
    <t>{AD91B422-783C-4EFF-9AFE-C86E5344E693}</t>
  </si>
  <si>
    <t>{CAAE9406-D0C4-4E67-8995-CC8CDED82409}</t>
  </si>
  <si>
    <t>{EA074241-C473-4022-A55A-78C9E7C72926}</t>
  </si>
  <si>
    <t>{C646E20B-24F7-4208-9820-2911637E4491}</t>
  </si>
  <si>
    <t>{72CB6A29-41F9-4B10-B7E5-62D1544E3FB3}</t>
  </si>
  <si>
    <t>{398AB455-C55A-41B9-8A20-56E3AD1883C8}</t>
  </si>
  <si>
    <t>{94AB2323-DD73-48E5-9813-B71E7DA12CF0}</t>
  </si>
  <si>
    <t>{125F1FDB-9BE0-493B-8914-A9F1E67B787B}</t>
  </si>
  <si>
    <t>{5D4BD873-BEDE-4422-856B-499178111E0A}</t>
  </si>
  <si>
    <t>{D3F8B93E-79EE-4B1E-9A63-09860244F9A2}</t>
  </si>
  <si>
    <t>{371BFAE5-6B25-40DC-9BCC-5FA060F02A81}</t>
  </si>
  <si>
    <t>{18FDD8FB-AD56-449F-8CD4-F3FA36621E8D}</t>
  </si>
  <si>
    <t>{FEB25D81-E06B-4692-8FFE-C761779AE67A}</t>
  </si>
  <si>
    <t>{D29B2A4B-1FDE-45ED-BD32-93C09A81492D}</t>
  </si>
  <si>
    <t>{F2CDB1AB-D912-4957-8213-FFDE6FFC2D70}</t>
  </si>
  <si>
    <t>{D1C6C6BD-9D29-4373-BF19-B3BFF0E543D3}</t>
  </si>
  <si>
    <t>{F15945B1-7552-456E-9026-1C7FEE242A18}</t>
  </si>
  <si>
    <t>{419E03DD-790E-47BB-AA6A-F6B66242E73E}</t>
  </si>
  <si>
    <t>{1BC194AC-D557-43D7-BD78-4D09B039C91D}</t>
  </si>
  <si>
    <t>{5759AACC-5D67-40B3-9131-E55FD028EE9F}</t>
  </si>
  <si>
    <t>{193C479B-0555-4697-B3FA-FA1D64B3ED97}</t>
  </si>
  <si>
    <t>{CD176F3C-75C8-455C-8995-C78D5E791F26}</t>
  </si>
  <si>
    <t>{9E415F59-811D-4A75-AF82-B75A63261483}</t>
  </si>
  <si>
    <t>{85DD2733-301C-4E7D-A4CE-67C1D56FD379}</t>
  </si>
  <si>
    <t>{6AAB1D04-81D3-47D4-9209-496ED96604FE}</t>
  </si>
  <si>
    <t>{47D2DE1D-98EC-4107-A791-B241FAE95649}</t>
  </si>
  <si>
    <t>{89220AC0-59E9-47CA-938B-B433C0C39752}</t>
  </si>
  <si>
    <t>{2F40E863-541D-48B5-A9B6-4E287D263766}</t>
  </si>
  <si>
    <t>{4C4136BB-49F5-400F-AB7A-A995B6188AEF}</t>
  </si>
  <si>
    <t>{6F8875C7-2872-4A44-8E80-8CB0DF62A10E}</t>
  </si>
  <si>
    <t>{20EAAE38-8314-436E-BB9A-145A6E629F40}</t>
  </si>
  <si>
    <t>{450BE31F-B1CE-4970-8E3F-5840C40C257F}</t>
  </si>
  <si>
    <t>{9EF986C3-1346-4057-BEA9-8AA5C39CF64D}</t>
  </si>
  <si>
    <t>{CCE43D6E-3DB6-4A83-9F19-37B03B476218}</t>
  </si>
  <si>
    <t>{566CB54D-C5C5-4D5E-B0E0-BA3F5D1CB55D}</t>
  </si>
  <si>
    <t>{8D59EC2B-6A2A-48BD-B90C-C2BFFE914080}</t>
  </si>
  <si>
    <t>{4FBA054F-BCF2-423F-BAB4-F983EFA2B39E}</t>
  </si>
  <si>
    <t>{8034ED71-EF92-471E-BA7B-1DE10718E222}</t>
  </si>
  <si>
    <t>{0482F34E-50DF-4561-A710-B29F05D991F1}</t>
  </si>
  <si>
    <t>{4D5B69A7-802A-4749-B6D4-87BE7F8FF51C}</t>
  </si>
  <si>
    <t>{615FE84F-A01A-4D67-ABFD-E75A8BDCCF5E}</t>
  </si>
  <si>
    <t>{DA62887A-B967-424E-A367-0FEC6F4201F6}</t>
  </si>
  <si>
    <t>{5E7B0DE6-BAA7-4279-B6C3-49B872DBA13D}</t>
  </si>
  <si>
    <t>{23B0A9FA-84D0-4E65-8832-55558504A473}</t>
  </si>
  <si>
    <t>{8D0E10AE-27CB-4608-8FDB-98605E7340EB}</t>
  </si>
  <si>
    <t>{5CA7597E-E5C4-4C5A-80FF-1DA67997F759}</t>
  </si>
  <si>
    <t>{ABADF221-873F-4BB1-885F-BEFA7D6DD56B}</t>
  </si>
  <si>
    <t>{6FB7AF32-93B9-4966-BBDC-517779A4BE13}</t>
  </si>
  <si>
    <t>{D5886729-86BF-47A0-AE30-66547762FBC4}</t>
  </si>
  <si>
    <t>{620B729F-94DF-4AAB-AEBD-103DE01BE90A}</t>
  </si>
  <si>
    <t>{4E6D8271-41FB-45F4-A4A2-8A24E7C1F7D8}</t>
  </si>
  <si>
    <t>{A2C78079-B9BE-45BD-88AF-D627AEB82774}</t>
  </si>
  <si>
    <t>{89E16617-FDD5-4BCF-9DCB-C8871B3B0C5B}</t>
  </si>
  <si>
    <t>{460B7C73-7AF9-494A-B2EB-C45CB5378B06}</t>
  </si>
  <si>
    <t>{57214282-0C1D-4CAF-8E91-E29CC5BBCEE0}</t>
  </si>
  <si>
    <t>{7AF5EB79-DF5C-4323-B323-764E04497CF2}</t>
  </si>
  <si>
    <t>{31F5F7E0-A1E1-4989-9FEF-716BBDD5CA9D}</t>
  </si>
  <si>
    <t>{7DD3097C-769E-4566-B0F5-C5982BD546DC}</t>
  </si>
  <si>
    <t>{3912E247-140F-456C-8FEC-E9950F58D6C0}</t>
  </si>
  <si>
    <t>{E3D4EBD5-D2CC-47F3-ADA7-2E7067CC5E41}</t>
  </si>
  <si>
    <t>{2A8E70EB-528D-4FF4-91F6-DA86A7AF91F2}</t>
  </si>
  <si>
    <t>{D0BBF80E-0112-43D6-99C6-0EF5C33097CB}</t>
  </si>
  <si>
    <t>{88B675F4-BB62-45E1-9C5D-C5981C83425C}</t>
  </si>
  <si>
    <t>{43BBC096-FF28-4515-9D38-9F5C5757B5B9}</t>
  </si>
  <si>
    <t>{D8ACF457-2475-47E5-8605-6771F26A3DA4}</t>
  </si>
  <si>
    <t>{D15CD456-72B5-49A4-A22A-36B4B32E3E06}</t>
  </si>
  <si>
    <t>{C4AB1844-E045-4708-951B-EBF4EACE646C}</t>
  </si>
  <si>
    <t>{188B93EA-5134-4F48-ADF7-1A62032F0988}</t>
  </si>
  <si>
    <t>{A8FFDF97-224D-447B-A80E-67417B86198D}</t>
  </si>
  <si>
    <t>{A296B5F0-485F-4A6A-B10F-34A486BB9FE6}</t>
  </si>
  <si>
    <t>{8FE1BAE2-FE58-4701-96DA-9FC051A79782}</t>
  </si>
  <si>
    <t>{F6348B0E-3AC2-4954-8EE7-8B568C0D9A63}</t>
  </si>
  <si>
    <t>{FAB47EC2-88ED-41DC-8787-4485FCFAE07F}</t>
  </si>
  <si>
    <t>{EAC3FB0D-3967-481B-8CAF-C8DAC5C95100}</t>
  </si>
  <si>
    <t>{C137B4BE-FC1B-4385-8F95-3FF11B7B8C41}</t>
  </si>
  <si>
    <t>{3820B973-C2E0-4C73-9AB4-1B645547F173}</t>
  </si>
  <si>
    <t>{8BE68497-5ADC-4434-847C-513246FA92AD}</t>
  </si>
  <si>
    <t>{EEFDFC24-5327-4A44-9CAE-A1EA5D547E5F}</t>
  </si>
  <si>
    <t>{AD80CA1C-4857-47BF-A24A-561F3849223A}</t>
  </si>
  <si>
    <t>{D8CBE18A-3EEE-41AC-AEAD-B754C9E2C411}</t>
  </si>
  <si>
    <t>{A98C9233-3C15-43A7-9A7F-F6B6893DFBD5}</t>
  </si>
  <si>
    <t>{E806A1FF-99F9-49D3-8D88-F766DA31E995}</t>
  </si>
  <si>
    <t>{201DF6B8-8853-4CAD-9DD6-2C226524EAC4}</t>
  </si>
  <si>
    <t>{726A230A-1ACF-4752-A9F4-533C724D82EB}</t>
  </si>
  <si>
    <t>{AEEC6402-3EDB-47BB-AA3E-10E41C007656}</t>
  </si>
  <si>
    <t>{D009F715-292C-4D58-BD3B-A71834EE144D}</t>
  </si>
  <si>
    <t>{12E88CE4-7185-487D-BE2F-42B2AB0DE535}</t>
  </si>
  <si>
    <t>{B7F32BD4-B847-4646-9136-8BE8890BACBE}</t>
  </si>
  <si>
    <t>{47A8BC4D-0069-40F7-8E41-D9493C173B1E}</t>
  </si>
  <si>
    <t>{50C1D440-61CC-4DB7-B1E2-DCF3AF9C1ACF}</t>
  </si>
  <si>
    <t>{5AC0CE42-8E0F-41AC-ADCA-6CC99764925A}</t>
  </si>
  <si>
    <t>{AC6D24A6-754A-4298-A547-47A193A68576}</t>
  </si>
  <si>
    <t>{02E9E0BA-78D3-4977-A2BE-E8CBAE7BB6EE}</t>
  </si>
  <si>
    <t>{F2BCAC95-5B57-4ACB-A9C0-9698F37F4EB7}</t>
  </si>
  <si>
    <t>{9723390E-FC10-4EB9-8FB3-6EE272CA50B9}</t>
  </si>
  <si>
    <t>{3634E9E1-584E-4103-86D6-907CC6C12C57}</t>
  </si>
  <si>
    <t>{EDB47DBE-91EB-4AD6-BAF7-E4B1975252F3}</t>
  </si>
  <si>
    <t>{A7094E15-243B-4507-BF3C-75E77B523912}</t>
  </si>
  <si>
    <t>{8AD22649-D4C8-447E-9440-F31C610E3E93}</t>
  </si>
  <si>
    <t>{EAC452F5-72BA-4DCC-AEE8-0FE1B8934F52}</t>
  </si>
  <si>
    <t>{FAB7960B-2488-456C-8545-88A7F6F292D7}</t>
  </si>
  <si>
    <t>{1EABE57D-79DC-4FB4-98E4-D9AC24822E01}</t>
  </si>
  <si>
    <t>{4790A83F-1D5E-41B1-873E-B65AEB9E2955}</t>
  </si>
  <si>
    <t>{B82D120A-149B-43F7-8E19-12C707835FDF}</t>
  </si>
  <si>
    <t>{A0614AD3-41C3-443F-B447-4FAD6E40EE74}</t>
  </si>
  <si>
    <t>{23BAE169-5330-44BA-9491-FCCD90E3667D}</t>
  </si>
  <si>
    <t>{9A3E5CB9-7A1F-49D4-BE3A-D7218154301F}</t>
  </si>
  <si>
    <t>{6002070F-80FA-46CA-8F73-CA3649634561}</t>
  </si>
  <si>
    <t>{6ACE818C-E498-471F-903C-BC4E23AA347F}</t>
  </si>
  <si>
    <t>{553C3223-F94C-4D7A-BA3F-1632BDBF0F71}</t>
  </si>
  <si>
    <t>{CAD1C740-D3D8-4594-A718-7E2F19AC44F9}</t>
  </si>
  <si>
    <t>{1A3EB28C-CC9F-4B55-A908-D5CD61791F22}</t>
  </si>
  <si>
    <t>{2BA33BCC-CDFA-41B0-A726-2F9A343212A4}</t>
  </si>
  <si>
    <t>{F2FF3F17-F4B1-45E2-9A5E-B5AD54C58A35}</t>
  </si>
  <si>
    <t>{86E321B4-EEEC-4465-8715-4A01179856D0}</t>
  </si>
  <si>
    <t>{E6561297-FF9F-4E87-928C-187BF27C7CBF}</t>
  </si>
  <si>
    <t>Utility Company</t>
  </si>
  <si>
    <t>Utility Company Contact</t>
  </si>
  <si>
    <t>AT&amp;T</t>
  </si>
  <si>
    <t>CENTERPOINT ENERGY</t>
  </si>
  <si>
    <t>Sheet No.</t>
  </si>
  <si>
    <t>Utility Type</t>
  </si>
  <si>
    <t>Communications Pedestal</t>
  </si>
  <si>
    <t>Electric Power Pole</t>
  </si>
  <si>
    <t>Electric Service Pole</t>
  </si>
  <si>
    <t>Gas Line</t>
  </si>
  <si>
    <t>Water Line</t>
  </si>
  <si>
    <t>Water Valve</t>
  </si>
  <si>
    <t>UTILITY_TYPE</t>
  </si>
  <si>
    <t>Utility ID</t>
  </si>
  <si>
    <t>Recommended Action or Resolution</t>
  </si>
  <si>
    <t>Status</t>
  </si>
  <si>
    <t>CHARTER</t>
  </si>
  <si>
    <t>GVEC</t>
  </si>
  <si>
    <t>NBU ELECTRIC</t>
  </si>
  <si>
    <t>NBU WATER/WW</t>
  </si>
  <si>
    <t>VERIZON</t>
  </si>
  <si>
    <t>ZAYO GROUP</t>
  </si>
  <si>
    <t>GREEN VALLEY SUD</t>
  </si>
  <si>
    <t>Philip Austin</t>
  </si>
  <si>
    <t>GBRA</t>
  </si>
  <si>
    <t>Charlie Hickman</t>
  </si>
  <si>
    <t>Gregory Thomas</t>
  </si>
  <si>
    <t>Herb Shadrock</t>
  </si>
  <si>
    <t>Doug Kougl</t>
  </si>
  <si>
    <t>Wesley Coleman</t>
  </si>
  <si>
    <t>Pat Allen</t>
  </si>
  <si>
    <t>AT&amp;T - PHILIP AUSTIN</t>
  </si>
  <si>
    <t>Communications Manhole</t>
  </si>
  <si>
    <t>CENTERPOINT ENERGY - CLIFF WHARTON</t>
  </si>
  <si>
    <t>GVEC - PAUL STOCK</t>
  </si>
  <si>
    <t>Electric Guy Anchor</t>
  </si>
  <si>
    <t>Electric Transformers</t>
  </si>
  <si>
    <t>Electric Meter</t>
  </si>
  <si>
    <t>Electric Light Pole</t>
  </si>
  <si>
    <t>Electric Guy Pole</t>
  </si>
  <si>
    <t>GREEN VALLEY SUD - PAT ALLEN</t>
  </si>
  <si>
    <t>Water Meter</t>
  </si>
  <si>
    <t>Fire Hydrant</t>
  </si>
  <si>
    <t>CHARTER - ERNEST GARCIA</t>
  </si>
  <si>
    <t>Electric Line Aerial</t>
  </si>
  <si>
    <t>Communications Line Underground</t>
  </si>
  <si>
    <t>Communications Line Aerial</t>
  </si>
  <si>
    <t>{320859F7-D8D1-4595-AD23-D16ADCF3B647}</t>
  </si>
  <si>
    <t>Electric Line Underground</t>
  </si>
  <si>
    <t>{B7BF3F94-65B4-4675-83B9-D85363560753}</t>
  </si>
  <si>
    <t>{57A6A937-1969-4AC0-BAB7-14ECC9B31BFB}</t>
  </si>
  <si>
    <t>{116FB29F-4A8D-4FC2-AB9A-97EDFAF10332}</t>
  </si>
  <si>
    <t>{F52E9421-C917-4E3E-907B-F1552C43ED3C}</t>
  </si>
  <si>
    <t>{D75F6B82-2DDB-4DC1-89F7-F2ADC537A992}</t>
  </si>
  <si>
    <t>{8677F645-90C0-48CB-912E-C2C448D0D6AA}</t>
  </si>
  <si>
    <t>{9EDDDAD1-37F5-4D3D-80E3-BAF9237C5F24}</t>
  </si>
  <si>
    <t>{DCDD2D8F-A036-484B-829E-932F504CBA89}</t>
  </si>
  <si>
    <t>{BD0F27EE-83A5-4B5F-AB39-C96AF3CE47C9}</t>
  </si>
  <si>
    <t>145+54.61</t>
  </si>
  <si>
    <t>143+41.17</t>
  </si>
  <si>
    <t>132+90.22</t>
  </si>
  <si>
    <t>127+28.33</t>
  </si>
  <si>
    <t>127+26.27</t>
  </si>
  <si>
    <t>124+52.17</t>
  </si>
  <si>
    <t>103+04.90</t>
  </si>
  <si>
    <t>108+09.97</t>
  </si>
  <si>
    <t>108+46.19</t>
  </si>
  <si>
    <t>116+03.35</t>
  </si>
  <si>
    <t>116+18.44</t>
  </si>
  <si>
    <t>116+17.28</t>
  </si>
  <si>
    <t>116+06.09</t>
  </si>
  <si>
    <t>116+30.43</t>
  </si>
  <si>
    <t>116+64.23</t>
  </si>
  <si>
    <t>116+08.82</t>
  </si>
  <si>
    <t>119+32.27</t>
  </si>
  <si>
    <t>152+22.72</t>
  </si>
  <si>
    <t>151+94.80</t>
  </si>
  <si>
    <t>150+44.55</t>
  </si>
  <si>
    <t>150+44.56</t>
  </si>
  <si>
    <t>150+41.13</t>
  </si>
  <si>
    <t>150+43.57</t>
  </si>
  <si>
    <t>147+20.23</t>
  </si>
  <si>
    <t>145+47.12</t>
  </si>
  <si>
    <t>145+49.29</t>
  </si>
  <si>
    <t>143+72.44</t>
  </si>
  <si>
    <t>142+33.86</t>
  </si>
  <si>
    <t>139+16.80</t>
  </si>
  <si>
    <t>136+15.10</t>
  </si>
  <si>
    <t>136+14.54</t>
  </si>
  <si>
    <t>112+04.87</t>
  </si>
  <si>
    <t>148+90.35</t>
  </si>
  <si>
    <t>148+92.03</t>
  </si>
  <si>
    <t>148+92.20</t>
  </si>
  <si>
    <t>134+24.80</t>
  </si>
  <si>
    <t>134+32.24</t>
  </si>
  <si>
    <t>132+88.55</t>
  </si>
  <si>
    <t>132+85.92</t>
  </si>
  <si>
    <t>130+07.32</t>
  </si>
  <si>
    <t>127+23.53</t>
  </si>
  <si>
    <t>127+28.81</t>
  </si>
  <si>
    <t>153+53.25</t>
  </si>
  <si>
    <t>127+26.16</t>
  </si>
  <si>
    <t>125+04.75</t>
  </si>
  <si>
    <t>124+51.37</t>
  </si>
  <si>
    <t>124+87.20</t>
  </si>
  <si>
    <t>122+99.07</t>
  </si>
  <si>
    <t>122+87.01</t>
  </si>
  <si>
    <t>99+59.04</t>
  </si>
  <si>
    <t>101+54.72</t>
  </si>
  <si>
    <t>102+91.36</t>
  </si>
  <si>
    <t>102+90.87</t>
  </si>
  <si>
    <t>102+98.29</t>
  </si>
  <si>
    <t>104+31.66</t>
  </si>
  <si>
    <t>105+76.65</t>
  </si>
  <si>
    <t>106+01.98</t>
  </si>
  <si>
    <t>106+06.03</t>
  </si>
  <si>
    <t>106+11.77</t>
  </si>
  <si>
    <t>105+97.38</t>
  </si>
  <si>
    <t>106+11.99</t>
  </si>
  <si>
    <t>105+89.12</t>
  </si>
  <si>
    <t>105+84.64</t>
  </si>
  <si>
    <t>106+15.40</t>
  </si>
  <si>
    <t>106+15.23</t>
  </si>
  <si>
    <t>108+58.61</t>
  </si>
  <si>
    <t>108+37.82</t>
  </si>
  <si>
    <t>108+37.09</t>
  </si>
  <si>
    <t>115+94.93</t>
  </si>
  <si>
    <t>116+11.12</t>
  </si>
  <si>
    <t>115+89.37</t>
  </si>
  <si>
    <t>116+27.72</t>
  </si>
  <si>
    <t>116+61.37</t>
  </si>
  <si>
    <t>119+30.60</t>
  </si>
  <si>
    <t>121+10.69</t>
  </si>
  <si>
    <t>122+47.07</t>
  </si>
  <si>
    <t>103+88.06</t>
  </si>
  <si>
    <t>103+95.14</t>
  </si>
  <si>
    <t>122+48.05</t>
  </si>
  <si>
    <t>122+47.83</t>
  </si>
  <si>
    <t>122+47.58</t>
  </si>
  <si>
    <t>148+91.83</t>
  </si>
  <si>
    <t>122+80.45</t>
  </si>
  <si>
    <t>122+81.25</t>
  </si>
  <si>
    <t>119+31.97</t>
  </si>
  <si>
    <t>119+31.60</t>
  </si>
  <si>
    <t>111+57.78</t>
  </si>
  <si>
    <t>114+50.79</t>
  </si>
  <si>
    <t>116+59.98</t>
  </si>
  <si>
    <t>116+58.55</t>
  </si>
  <si>
    <t>116+60.88</t>
  </si>
  <si>
    <t>116+59.48</t>
  </si>
  <si>
    <t>116+58.89</t>
  </si>
  <si>
    <t>116+58.13</t>
  </si>
  <si>
    <t>145+53.80</t>
  </si>
  <si>
    <t>134+23.90</t>
  </si>
  <si>
    <t>114+50.70</t>
  </si>
  <si>
    <t>108+42.24</t>
  </si>
  <si>
    <t>101+38.90</t>
  </si>
  <si>
    <t>151+00.51</t>
  </si>
  <si>
    <t>139+49.91</t>
  </si>
  <si>
    <t>119+49.68</t>
  </si>
  <si>
    <t>106+15.65</t>
  </si>
  <si>
    <t>116+59.62</t>
  </si>
  <si>
    <t>114+50.80</t>
  </si>
  <si>
    <t>151+20.34</t>
  </si>
  <si>
    <t>151+23.21</t>
  </si>
  <si>
    <t>150+52.69</t>
  </si>
  <si>
    <t>147+25.20</t>
  </si>
  <si>
    <t>145+47.14</t>
  </si>
  <si>
    <t>145+47.16</t>
  </si>
  <si>
    <t>137+72.89</t>
  </si>
  <si>
    <t>138+87.37</t>
  </si>
  <si>
    <t>138+87.58</t>
  </si>
  <si>
    <t>139+58.83</t>
  </si>
  <si>
    <t>112+13.37</t>
  </si>
  <si>
    <t>112+01.88</t>
  </si>
  <si>
    <t>150+36.91</t>
  </si>
  <si>
    <t>132+70.62</t>
  </si>
  <si>
    <t>132+34.65</t>
  </si>
  <si>
    <t>132+81.87</t>
  </si>
  <si>
    <t>132+49.57</t>
  </si>
  <si>
    <t>132+47.17</t>
  </si>
  <si>
    <t>127+31.71</t>
  </si>
  <si>
    <t>124+86.99</t>
  </si>
  <si>
    <t>123+36.82</t>
  </si>
  <si>
    <t>123+32.07</t>
  </si>
  <si>
    <t>123+34.46</t>
  </si>
  <si>
    <t>99+50.97</t>
  </si>
  <si>
    <t>105+69.48</t>
  </si>
  <si>
    <t>106+30.19</t>
  </si>
  <si>
    <t>99+51.55</t>
  </si>
  <si>
    <t>105+68.45</t>
  </si>
  <si>
    <t>105+70.06</t>
  </si>
  <si>
    <t>105+94.17</t>
  </si>
  <si>
    <t>108+18.43</t>
  </si>
  <si>
    <t>108+17.95</t>
  </si>
  <si>
    <t>114+54.67</t>
  </si>
  <si>
    <t>114+02.46</t>
  </si>
  <si>
    <t>114+48.54</t>
  </si>
  <si>
    <t>117+03.84</t>
  </si>
  <si>
    <t>119+83.69</t>
  </si>
  <si>
    <t>119+79.91</t>
  </si>
  <si>
    <t>122+49.16</t>
  </si>
  <si>
    <t>120+01.92</t>
  </si>
  <si>
    <t>108+39.47</t>
  </si>
  <si>
    <t>108+41.42</t>
  </si>
  <si>
    <t>115+96.78</t>
  </si>
  <si>
    <t>STATION_START</t>
  </si>
  <si>
    <t>STATION_END</t>
  </si>
  <si>
    <t>Linear Data</t>
  </si>
  <si>
    <t>OFFSET_START</t>
  </si>
  <si>
    <t>OFFSET_END</t>
  </si>
  <si>
    <t>99+04.29</t>
  </si>
  <si>
    <t>102+64.51</t>
  </si>
  <si>
    <t>OffChain</t>
  </si>
  <si>
    <t>101+50.07</t>
  </si>
  <si>
    <t>101+48.30</t>
  </si>
  <si>
    <t>101+06.37</t>
  </si>
  <si>
    <t>116+10.54</t>
  </si>
  <si>
    <t>105+70.08</t>
  </si>
  <si>
    <t>108+18.48</t>
  </si>
  <si>
    <t>106+13.13</t>
  </si>
  <si>
    <t>108+18.63</t>
  </si>
  <si>
    <t>108+40.38</t>
  </si>
  <si>
    <t>108+43.07</t>
  </si>
  <si>
    <t>114+02.70</t>
  </si>
  <si>
    <t>108+44.94</t>
  </si>
  <si>
    <t>108+42.78</t>
  </si>
  <si>
    <t>108+44.48</t>
  </si>
  <si>
    <t>108+42.21</t>
  </si>
  <si>
    <t>108+47.88</t>
  </si>
  <si>
    <t>108+50.24</t>
  </si>
  <si>
    <t>124+86.90</t>
  </si>
  <si>
    <t>114+50.68</t>
  </si>
  <si>
    <t>114+06.18</t>
  </si>
  <si>
    <t>115+89.70</t>
  </si>
  <si>
    <t>114+04.82</t>
  </si>
  <si>
    <t>115+93.26</t>
  </si>
  <si>
    <t>116+06.15</t>
  </si>
  <si>
    <t>123+27.62</t>
  </si>
  <si>
    <t>116+03.49</t>
  </si>
  <si>
    <t>119+23.83</t>
  </si>
  <si>
    <t>116+02.08</t>
  </si>
  <si>
    <t>116+14.22</t>
  </si>
  <si>
    <t>119+39.28</t>
  </si>
  <si>
    <t>116+16.81</t>
  </si>
  <si>
    <t>116+01.99</t>
  </si>
  <si>
    <t>116+21.99</t>
  </si>
  <si>
    <t>116+03.47</t>
  </si>
  <si>
    <t>116+06.90</t>
  </si>
  <si>
    <t>116+08.49</t>
  </si>
  <si>
    <t>116+11.58</t>
  </si>
  <si>
    <t>119+62.95</t>
  </si>
  <si>
    <t>119+88.26</t>
  </si>
  <si>
    <t>120+17.99</t>
  </si>
  <si>
    <t>116+24.41</t>
  </si>
  <si>
    <t>119+47.13</t>
  </si>
  <si>
    <t>119+48.96</t>
  </si>
  <si>
    <t>120+02.91</t>
  </si>
  <si>
    <t>120+04.18</t>
  </si>
  <si>
    <t>123+23.07</t>
  </si>
  <si>
    <t>123+65.84</t>
  </si>
  <si>
    <t>123+17.60</t>
  </si>
  <si>
    <t>123+59.47</t>
  </si>
  <si>
    <t>122+84.77</t>
  </si>
  <si>
    <t>122+84.82</t>
  </si>
  <si>
    <t>123+12.12</t>
  </si>
  <si>
    <t>123+53.11</t>
  </si>
  <si>
    <t>123+34.53</t>
  </si>
  <si>
    <t>123+35.00</t>
  </si>
  <si>
    <t>124+81.52</t>
  </si>
  <si>
    <t>124+92.48</t>
  </si>
  <si>
    <t>124+20.56</t>
  </si>
  <si>
    <t>127+31.75</t>
  </si>
  <si>
    <t>127+26.40</t>
  </si>
  <si>
    <t>127+28.39</t>
  </si>
  <si>
    <t>127+26.01</t>
  </si>
  <si>
    <t>127+67.26</t>
  </si>
  <si>
    <t>127+24.98</t>
  </si>
  <si>
    <t>127+23.20</t>
  </si>
  <si>
    <t>132+47.79</t>
  </si>
  <si>
    <t>132+49.97</t>
  </si>
  <si>
    <t>132+51.48</t>
  </si>
  <si>
    <t>132+35.44</t>
  </si>
  <si>
    <t>133+09.96</t>
  </si>
  <si>
    <t>132+92.46</t>
  </si>
  <si>
    <t>132+47.62</t>
  </si>
  <si>
    <t>132+36.98</t>
  </si>
  <si>
    <t>132+44.44</t>
  </si>
  <si>
    <t>132+54.56</t>
  </si>
  <si>
    <t>132+38.60</t>
  </si>
  <si>
    <t>132+93.11</t>
  </si>
  <si>
    <t>132+71.05</t>
  </si>
  <si>
    <t>132+81.45</t>
  </si>
  <si>
    <t>132+81.25</t>
  </si>
  <si>
    <t>133+20.20</t>
  </si>
  <si>
    <t>132+84.65</t>
  </si>
  <si>
    <t>132+68.70</t>
  </si>
  <si>
    <t>132+68.88</t>
  </si>
  <si>
    <t>132+74.00</t>
  </si>
  <si>
    <t>132+73.88</t>
  </si>
  <si>
    <t>133+00.41</t>
  </si>
  <si>
    <t>134+01.31</t>
  </si>
  <si>
    <t>134+00.99</t>
  </si>
  <si>
    <t>148+88.06</t>
  </si>
  <si>
    <t>12" PVC</t>
  </si>
  <si>
    <t>{9CB90D4F-3540-4A29-80A1-B77C861595E4}</t>
  </si>
  <si>
    <t>8" PVC</t>
  </si>
  <si>
    <t>UNKNOWN</t>
  </si>
  <si>
    <t>4" PVC</t>
  </si>
  <si>
    <t>16" PVC</t>
  </si>
  <si>
    <t>GIS_ID</t>
  </si>
  <si>
    <t>LATITUDE_START</t>
  </si>
  <si>
    <t>LONGITUDE_START</t>
  </si>
  <si>
    <t>LATITUDE_END</t>
  </si>
  <si>
    <t>LONGITUDE_END</t>
  </si>
  <si>
    <t>NORTHING_START</t>
  </si>
  <si>
    <t>EASTING_START</t>
  </si>
  <si>
    <t>NORTHING_END</t>
  </si>
  <si>
    <t>EASTING_END</t>
  </si>
  <si>
    <t>Points Data</t>
  </si>
  <si>
    <t>GOOGLE_MAPS_LINK_START</t>
  </si>
  <si>
    <t>GOOGLE_MAPS_LINK_END</t>
  </si>
  <si>
    <t>GOOGLE_MAPS_LINK</t>
  </si>
  <si>
    <t>Linear
Google Maps 
Link: End</t>
  </si>
  <si>
    <t>Start</t>
  </si>
  <si>
    <t>End</t>
  </si>
  <si>
    <t>Linear Elements</t>
  </si>
  <si>
    <t xml:space="preserve">Sta </t>
  </si>
  <si>
    <t>Offset</t>
  </si>
  <si>
    <t xml:space="preserve">Start </t>
  </si>
  <si>
    <t>Point Elements</t>
  </si>
  <si>
    <t xml:space="preserve">
Google Maps Link</t>
  </si>
  <si>
    <t>LOCATED WITHIN FOOTPRINT OF PROPOSED IMPROVEMENTS</t>
  </si>
  <si>
    <t>RELOCATE</t>
  </si>
  <si>
    <t>Communications Vault</t>
  </si>
  <si>
    <t>{9772204D-4985-4475-AA5F-C43C0C3E2E0B}</t>
  </si>
  <si>
    <t>{8B7FF985-5D24-4481-933A-6D0657A59995}</t>
  </si>
  <si>
    <t>SEWER</t>
  </si>
  <si>
    <t>NBU WATER/WW - HERB SHADROCK</t>
  </si>
  <si>
    <t>{1522B97C-29CD-4832-9885-EE444FDC8519}</t>
  </si>
  <si>
    <t>Sewer Cleanout</t>
  </si>
  <si>
    <t>{67CD6541-BDA5-46C2-9F18-4EBD442E02DF}</t>
  </si>
  <si>
    <t>Electric Meter Box</t>
  </si>
  <si>
    <t>{75A35844-326D-45A8-9FAC-FD38F8A72206}</t>
  </si>
  <si>
    <t>{60DA74B9-8BBE-4B0B-9DB1-A9BC02262518}</t>
  </si>
  <si>
    <t>{08DE958A-1F6C-4476-8A12-1E131E1F6B7E}</t>
  </si>
  <si>
    <t>152+19.63</t>
  </si>
  <si>
    <t>139+62.87</t>
  </si>
  <si>
    <t>132+86.66</t>
  </si>
  <si>
    <t>132+32.20</t>
  </si>
  <si>
    <t>116+12.68</t>
  </si>
  <si>
    <t>116+21.04</t>
  </si>
  <si>
    <t>132+34.08</t>
  </si>
  <si>
    <t>UTILITY CONTACTS</t>
  </si>
  <si>
    <t>Contact Name</t>
  </si>
  <si>
    <t>Phone No.</t>
  </si>
  <si>
    <t>Email</t>
  </si>
  <si>
    <t>(830) 643-6927</t>
  </si>
  <si>
    <t>Cliff Wharton</t>
  </si>
  <si>
    <t>Ernest.Garcia@charter.com</t>
  </si>
  <si>
    <t>Ernest Garcia</t>
  </si>
  <si>
    <t>Paul Stock</t>
  </si>
  <si>
    <t>(830) 386-4424</t>
  </si>
  <si>
    <t>pstock@gvec.org</t>
  </si>
  <si>
    <t>210-729-8424</t>
  </si>
  <si>
    <t>pa1657@att.com</t>
  </si>
  <si>
    <t>cliff.wharton@centerpointenergy.com</t>
  </si>
  <si>
    <t>830-379-5822</t>
  </si>
  <si>
    <t>chickman@GBRA.org</t>
  </si>
  <si>
    <t>830-608-8953</t>
  </si>
  <si>
    <t>gthomas@nbutexas.com</t>
  </si>
  <si>
    <t>830-608-8969</t>
  </si>
  <si>
    <t>hshadrock@nbutexas.com</t>
  </si>
  <si>
    <t>210-582-9157</t>
  </si>
  <si>
    <t>512-651-4908</t>
  </si>
  <si>
    <t>doug.kougl@verizon.com</t>
  </si>
  <si>
    <t>210-610-9013</t>
  </si>
  <si>
    <t>wes.coleman@zayo.com</t>
  </si>
  <si>
    <t>830-914-2330</t>
  </si>
  <si>
    <t>pallen@gvsud.org</t>
  </si>
  <si>
    <t>ZAYO GROUP - WESLEY COLEMAN</t>
  </si>
  <si>
    <t>Linear
Google Maps 
Link: Start</t>
  </si>
  <si>
    <t>{24BC654D-C899-4DEF-A90C-59FF872F504D}</t>
  </si>
  <si>
    <t>Only created to organzie by station</t>
  </si>
  <si>
    <t>HIDE Column</t>
  </si>
  <si>
    <t>BY STATION
(HIDE COLUMN)</t>
  </si>
  <si>
    <t>155+32.02</t>
  </si>
  <si>
    <t>155+31.87</t>
  </si>
  <si>
    <t>155+31.89</t>
  </si>
  <si>
    <t>155+35.00</t>
  </si>
  <si>
    <t>155+37.82</t>
  </si>
  <si>
    <t>155+37.02</t>
  </si>
  <si>
    <t>153+59.49</t>
  </si>
  <si>
    <t>152+74.16</t>
  </si>
  <si>
    <t>152+74.04</t>
  </si>
  <si>
    <t>152+73.65</t>
  </si>
  <si>
    <t>152+60.35</t>
  </si>
  <si>
    <t>152+61.27</t>
  </si>
  <si>
    <t>152+59.10</t>
  </si>
  <si>
    <t>155+34.20</t>
  </si>
  <si>
    <t>153+47.37</t>
  </si>
  <si>
    <t>153+61.33</t>
  </si>
  <si>
    <t>152+20.85</t>
  </si>
  <si>
    <t>152+21.43</t>
  </si>
  <si>
    <t>152+42.72</t>
  </si>
  <si>
    <t>152+62.33</t>
  </si>
  <si>
    <t>151+22.56</t>
  </si>
  <si>
    <t>150+54.06</t>
  </si>
  <si>
    <t>150+39.65</t>
  </si>
  <si>
    <t>150+37.13</t>
  </si>
  <si>
    <t>150+44.53</t>
  </si>
  <si>
    <t>152+45.32</t>
  </si>
  <si>
    <t>148+92.24</t>
  </si>
  <si>
    <t>148+92.17</t>
  </si>
  <si>
    <t>148+92.23</t>
  </si>
  <si>
    <t>145+53.79</t>
  </si>
  <si>
    <t>143+50.80</t>
  </si>
  <si>
    <t>143+35.87</t>
  </si>
  <si>
    <t>143+43.75</t>
  </si>
  <si>
    <t>143+40.54</t>
  </si>
  <si>
    <t>143+72.42</t>
  </si>
  <si>
    <t>140+67.70</t>
  </si>
  <si>
    <t>138+93.80</t>
  </si>
  <si>
    <t>139+52.90</t>
  </si>
  <si>
    <t>138+87.76</t>
  </si>
  <si>
    <t>139+08.27</t>
  </si>
  <si>
    <t>135+39.76</t>
  </si>
  <si>
    <t>134+24.77</t>
  </si>
  <si>
    <t>134+26.83</t>
  </si>
  <si>
    <t>116+37.63</t>
  </si>
  <si>
    <t>143+75.25</t>
  </si>
  <si>
    <t>101+06.33</t>
  </si>
  <si>
    <t>139+56.49</t>
  </si>
  <si>
    <t>119+41.13</t>
  </si>
  <si>
    <t>115+98.86</t>
  </si>
  <si>
    <t>116+15.63</t>
  </si>
  <si>
    <t>101+06.41</t>
  </si>
  <si>
    <t>116+01.43</t>
  </si>
  <si>
    <t>116+08.13</t>
  </si>
  <si>
    <t>153+58.23</t>
  </si>
  <si>
    <t>153+57.37</t>
  </si>
  <si>
    <t>153+46.47</t>
  </si>
  <si>
    <t>153+99.97</t>
  </si>
  <si>
    <t>153+30.42</t>
  </si>
  <si>
    <t>152+70.98</t>
  </si>
  <si>
    <t>155+32.06</t>
  </si>
  <si>
    <t>148+87.69</t>
  </si>
  <si>
    <t>148+88.04</t>
  </si>
  <si>
    <t>152+11.99</t>
  </si>
  <si>
    <t>153+85.12</t>
  </si>
  <si>
    <t>155+37.80</t>
  </si>
  <si>
    <t>152+78.53</t>
  </si>
  <si>
    <t>152+21.37</t>
  </si>
  <si>
    <t>154+03.34</t>
  </si>
  <si>
    <t>152+74.15</t>
  </si>
  <si>
    <t>152+71.53</t>
  </si>
  <si>
    <t>150+52.66</t>
  </si>
  <si>
    <t>150+39.58</t>
  </si>
  <si>
    <t>150+36.88</t>
  </si>
  <si>
    <t>150+41.10</t>
  </si>
  <si>
    <t>152+24.83</t>
  </si>
  <si>
    <t>148+91.13</t>
  </si>
  <si>
    <t>148+90.34</t>
  </si>
  <si>
    <t>148+90.40</t>
  </si>
  <si>
    <t>151+61.79</t>
  </si>
  <si>
    <t>143+35.51</t>
  </si>
  <si>
    <t>141+48.35</t>
  </si>
  <si>
    <t>143+41.06</t>
  </si>
  <si>
    <t>143+75.39</t>
  </si>
  <si>
    <t>140+40.63</t>
  </si>
  <si>
    <t>139+60.60</t>
  </si>
  <si>
    <t>138+87.33</t>
  </si>
  <si>
    <t>139+41.39</t>
  </si>
  <si>
    <t>152+14.52</t>
  </si>
  <si>
    <t>134+25.97</t>
  </si>
  <si>
    <t>143+44.54</t>
  </si>
  <si>
    <t>132+66.67</t>
  </si>
  <si>
    <t>132+89.92</t>
  </si>
  <si>
    <t>127+24.68</t>
  </si>
  <si>
    <t>120+05.30</t>
  </si>
  <si>
    <t>127+20.68</t>
  </si>
  <si>
    <t>116+06.05</t>
  </si>
  <si>
    <t>119+88.04</t>
  </si>
  <si>
    <t>115+92.50</t>
  </si>
  <si>
    <t>151+58.63</t>
  </si>
  <si>
    <t>152+18.42</t>
  </si>
  <si>
    <t>116+12.59</t>
  </si>
  <si>
    <t>152+29.72</t>
  </si>
  <si>
    <t>119+88.32</t>
  </si>
  <si>
    <t>099+59.04</t>
  </si>
  <si>
    <t>099+50.97</t>
  </si>
  <si>
    <t>099+04.29</t>
  </si>
  <si>
    <t>{356E83F4-690B-462C-98DD-917217464469}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</si>
</sst>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95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2" borderId="0" xfId="0" applyFont="1" applyFill="1"/>
    <xf numFmtId="0" fontId="3" fillId="2" borderId="0" xfId="0" applyFont="1" applyFill="1"/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1" fontId="0" fillId="0" borderId="0" xfId="0" applyNumberFormat="1"/>
    <xf numFmtId="15" fontId="0" fillId="0" borderId="0" xfId="0" applyNumberFormat="1"/>
    <xf numFmtId="0" fontId="2" fillId="0" borderId="0" xfId="1"/>
    <xf numFmtId="0" fontId="2" fillId="3" borderId="1" xfId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/>
    </xf>
    <xf numFmtId="0" fontId="9" fillId="4" borderId="10" xfId="0" applyFont="1" applyFill="1" applyBorder="1" applyAlignment="1">
      <alignment vertical="center" wrapText="1"/>
    </xf>
    <xf numFmtId="0" fontId="9" fillId="4" borderId="11" xfId="0" applyFont="1" applyFill="1" applyBorder="1" applyAlignment="1">
      <alignment vertical="center" wrapText="1"/>
    </xf>
    <xf numFmtId="0" fontId="9" fillId="4" borderId="12" xfId="0" applyFont="1" applyFill="1" applyBorder="1" applyAlignment="1">
      <alignment vertical="center" wrapText="1"/>
    </xf>
    <xf numFmtId="0" fontId="4" fillId="0" borderId="0" xfId="0" applyFont="1"/>
    <xf numFmtId="0" fontId="4" fillId="0" borderId="1" xfId="0" applyFont="1" applyBorder="1"/>
    <xf numFmtId="0" fontId="12" fillId="0" borderId="22" xfId="0" applyFont="1" applyBorder="1"/>
    <xf numFmtId="0" fontId="12" fillId="0" borderId="22" xfId="0" applyFont="1" applyBorder="1" applyAlignment="1">
      <alignment horizontal="left" wrapText="1"/>
    </xf>
    <xf numFmtId="0" fontId="4" fillId="0" borderId="2" xfId="0" applyFont="1" applyBorder="1"/>
    <xf numFmtId="0" fontId="6" fillId="0" borderId="28" xfId="1" applyFont="1" applyBorder="1"/>
    <xf numFmtId="0" fontId="6" fillId="0" borderId="30" xfId="1" applyFont="1" applyBorder="1"/>
    <xf numFmtId="0" fontId="6" fillId="0" borderId="30" xfId="1" applyFont="1" applyBorder="1" applyAlignment="1">
      <alignment horizontal="left" wrapText="1"/>
    </xf>
    <xf numFmtId="0" fontId="6" fillId="0" borderId="30" xfId="1" applyFont="1" applyBorder="1" applyAlignment="1">
      <alignment wrapText="1"/>
    </xf>
    <xf numFmtId="0" fontId="4" fillId="0" borderId="3" xfId="0" applyFont="1" applyBorder="1"/>
    <xf numFmtId="0" fontId="6" fillId="0" borderId="32" xfId="1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6" fillId="0" borderId="23" xfId="1" applyFont="1" applyFill="1" applyBorder="1"/>
    <xf numFmtId="0" fontId="0" fillId="0" borderId="0" xfId="0"/>
    <xf numFmtId="0" fontId="0" fillId="0" borderId="0" xfId="0" applyFill="1"/>
    <xf numFmtId="0" fontId="2" fillId="0" borderId="0" xfId="1" applyFill="1"/>
    <xf numFmtId="0" fontId="2" fillId="0" borderId="0" xfId="1"/>
    <xf numFmtId="15" fontId="0" fillId="0" borderId="0" xfId="0" applyNumberFormat="1" applyFill="1"/>
    <xf numFmtId="0" fontId="13" fillId="3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 xr:uid="{5B565AB8-1F4D-4E26-8A1B-9B213A3B356F}"/>
  </cellStyles>
  <dxfs count="0"/>
  <tableStyles count="0" defaultTableStyle="TableStyleMedium2" defaultPivotStyle="PivotStyleLight16"/>
  <colors>
    <mruColors>
      <color rgb="FFFF505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76200</xdr:colOff>
          <xdr:row>1</xdr:row>
          <xdr:rowOff>274320</xdr:rowOff>
        </xdr:from>
        <xdr:to>
          <xdr:col>22</xdr:col>
          <xdr:colOff>1264920</xdr:colOff>
          <xdr:row>3</xdr:row>
          <xdr:rowOff>304800</xdr:rowOff>
        </xdr:to>
        <xdr:sp macro="" textlink="">
          <xdr:nvSpPr>
            <xdr:cNvPr id="12289" name="Button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Sort and Build Inventory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cliff.wharton@centerpointenergy.com" TargetMode="External"/><Relationship Id="rId3" Type="http://schemas.openxmlformats.org/officeDocument/2006/relationships/hyperlink" Target="mailto:Ernest.Garcia@charter.com" TargetMode="External"/><Relationship Id="rId7" Type="http://schemas.openxmlformats.org/officeDocument/2006/relationships/hyperlink" Target="mailto:chickman@GBRA.org" TargetMode="External"/><Relationship Id="rId2" Type="http://schemas.openxmlformats.org/officeDocument/2006/relationships/hyperlink" Target="mailto:pallen@gvsud.org" TargetMode="External"/><Relationship Id="rId1" Type="http://schemas.openxmlformats.org/officeDocument/2006/relationships/hyperlink" Target="mailto:doug.kougl@verizon.com" TargetMode="External"/><Relationship Id="rId6" Type="http://schemas.openxmlformats.org/officeDocument/2006/relationships/hyperlink" Target="mailto:pstock@gvec.org" TargetMode="External"/><Relationship Id="rId11" Type="http://schemas.openxmlformats.org/officeDocument/2006/relationships/vmlDrawing" Target="../drawings/vmlDrawing2.vml"/><Relationship Id="rId5" Type="http://schemas.openxmlformats.org/officeDocument/2006/relationships/hyperlink" Target="mailto:gthomas@nbutexas.com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hshadrock@nbutexas.com" TargetMode="External"/><Relationship Id="rId9" Type="http://schemas.openxmlformats.org/officeDocument/2006/relationships/hyperlink" Target="mailto:pa1657@att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25B0C-F5B4-4AE4-9D09-603FDBBB15D7}">
  <sheetPr codeName="Sheet1">
    <pageSetUpPr fitToPage="1"/>
  </sheetPr>
  <dimension ref="A1:W286"/>
  <sheetViews>
    <sheetView tabSelected="1" topLeftCell="C1" zoomScale="60" zoomScaleNormal="60" zoomScalePageLayoutView="40" workbookViewId="0">
      <selection activeCell="W3" sqref="W3"/>
    </sheetView>
  </sheetViews>
  <sheetFormatPr defaultRowHeight="34.950000000000003" customHeight="1" x14ac:dyDescent="0.3"/>
  <cols>
    <col min="1" max="1" width="16.44140625" style="4" hidden="1" customWidth="1"/>
    <col min="2" max="2" width="11.77734375" style="4" hidden="1" customWidth="1"/>
    <col min="3" max="3" width="16.44140625" style="5" customWidth="1"/>
    <col min="4" max="4" width="22.88671875" style="14" customWidth="1"/>
    <col min="5" max="5" width="38" style="16" hidden="1" customWidth="1"/>
    <col min="6" max="6" width="23" style="16" customWidth="1"/>
    <col min="7" max="7" width="18" style="10" hidden="1" customWidth="1"/>
    <col min="8" max="8" width="18" style="10" customWidth="1"/>
    <col min="9" max="11" width="18" style="10" hidden="1" customWidth="1"/>
    <col min="12" max="13" width="13.33203125" style="11" customWidth="1"/>
    <col min="14" max="15" width="14.77734375" style="11" customWidth="1"/>
    <col min="16" max="17" width="14.77734375" style="8" customWidth="1"/>
    <col min="18" max="18" width="70.77734375" style="8" customWidth="1"/>
    <col min="19" max="19" width="20.77734375" style="8" customWidth="1"/>
    <col min="20" max="20" width="70.77734375" style="12" customWidth="1"/>
    <col min="22" max="22" width="37.109375" customWidth="1"/>
    <col min="23" max="23" width="36.33203125" customWidth="1"/>
    <col min="24" max="24" width="50" customWidth="1"/>
  </cols>
  <sheetData>
    <row r="1" spans="1:23" ht="34.950000000000003" customHeight="1" thickBot="1" x14ac:dyDescent="0.35">
      <c r="A1" s="4">
        <v>1</v>
      </c>
      <c r="C1" s="5" t="s">
        <v>2</v>
      </c>
      <c r="E1" s="15"/>
      <c r="F1" s="17"/>
      <c r="G1" s="1"/>
      <c r="H1" s="1"/>
      <c r="I1" s="1"/>
      <c r="J1" s="1"/>
      <c r="K1" s="1"/>
      <c r="L1" s="6"/>
      <c r="M1" s="6"/>
      <c r="N1" s="6"/>
      <c r="O1" s="6"/>
      <c r="P1" s="2"/>
      <c r="Q1" s="2"/>
      <c r="R1" s="2"/>
      <c r="S1" s="2"/>
      <c r="T1" s="7"/>
    </row>
    <row r="2" spans="1:23" ht="34.950000000000003" customHeight="1" x14ac:dyDescent="0.3">
      <c r="A2" s="4">
        <v>1</v>
      </c>
      <c r="C2" s="70" t="s">
        <v>310</v>
      </c>
      <c r="D2" s="70" t="s">
        <v>297</v>
      </c>
      <c r="E2" s="70" t="s">
        <v>298</v>
      </c>
      <c r="F2" s="67" t="s">
        <v>302</v>
      </c>
      <c r="G2" s="67" t="s">
        <v>301</v>
      </c>
      <c r="H2" s="67" t="s">
        <v>628</v>
      </c>
      <c r="I2" s="67" t="s">
        <v>678</v>
      </c>
      <c r="J2" s="67" t="s">
        <v>620</v>
      </c>
      <c r="K2" s="56" t="s">
        <v>681</v>
      </c>
      <c r="L2" s="78" t="s">
        <v>627</v>
      </c>
      <c r="M2" s="81"/>
      <c r="N2" s="78" t="s">
        <v>623</v>
      </c>
      <c r="O2" s="79"/>
      <c r="P2" s="79"/>
      <c r="Q2" s="80"/>
      <c r="R2" s="61" t="s">
        <v>311</v>
      </c>
      <c r="S2" s="61" t="s">
        <v>312</v>
      </c>
      <c r="T2" s="61" t="s">
        <v>0</v>
      </c>
    </row>
    <row r="3" spans="1:23" ht="34.950000000000003" customHeight="1" x14ac:dyDescent="0.3">
      <c r="A3" s="4">
        <v>1</v>
      </c>
      <c r="C3" s="71"/>
      <c r="D3" s="71"/>
      <c r="E3" s="71"/>
      <c r="F3" s="68"/>
      <c r="G3" s="68"/>
      <c r="H3" s="68"/>
      <c r="I3" s="68"/>
      <c r="J3" s="68"/>
      <c r="K3" s="64" t="s">
        <v>680</v>
      </c>
      <c r="L3" s="26" t="s">
        <v>626</v>
      </c>
      <c r="M3" s="27" t="s">
        <v>622</v>
      </c>
      <c r="N3" s="73" t="s">
        <v>621</v>
      </c>
      <c r="O3" s="74"/>
      <c r="P3" s="73" t="s">
        <v>622</v>
      </c>
      <c r="Q3" s="75"/>
      <c r="R3" s="62"/>
      <c r="S3" s="62"/>
      <c r="T3" s="62"/>
    </row>
    <row r="4" spans="1:23" ht="34.799999999999997" customHeight="1" x14ac:dyDescent="0.3">
      <c r="A4" s="4">
        <v>1</v>
      </c>
      <c r="C4" s="71"/>
      <c r="D4" s="71"/>
      <c r="E4" s="71"/>
      <c r="F4" s="68"/>
      <c r="G4" s="68"/>
      <c r="H4" s="68"/>
      <c r="I4" s="68"/>
      <c r="J4" s="68"/>
      <c r="K4" s="65"/>
      <c r="L4" s="76" t="s">
        <v>624</v>
      </c>
      <c r="M4" s="76" t="s">
        <v>625</v>
      </c>
      <c r="N4" s="76" t="s">
        <v>624</v>
      </c>
      <c r="O4" s="76" t="s">
        <v>625</v>
      </c>
      <c r="P4" s="76" t="s">
        <v>624</v>
      </c>
      <c r="Q4" s="76" t="s">
        <v>625</v>
      </c>
      <c r="R4" s="62"/>
      <c r="S4" s="62"/>
      <c r="T4" s="62"/>
    </row>
    <row r="5" spans="1:23" ht="34.950000000000003" customHeight="1" thickBot="1" x14ac:dyDescent="0.35">
      <c r="A5" s="4">
        <v>1</v>
      </c>
      <c r="C5" s="72"/>
      <c r="D5" s="72"/>
      <c r="E5" s="72"/>
      <c r="F5" s="69"/>
      <c r="G5" s="69"/>
      <c r="H5" s="69"/>
      <c r="I5" s="69"/>
      <c r="J5" s="69"/>
      <c r="K5" s="66"/>
      <c r="L5" s="77"/>
      <c r="M5" s="77"/>
      <c r="N5" s="77"/>
      <c r="O5" s="77"/>
      <c r="P5" s="77"/>
      <c r="Q5" s="77"/>
      <c r="R5" s="63"/>
      <c r="S5" s="63"/>
      <c r="T5" s="63"/>
    </row>
    <row r="6" spans="1:23" ht="48" hidden="1" customHeight="1" thickBot="1" x14ac:dyDescent="0.35">
      <c r="C6" s="29" t="s">
        <v>616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1"/>
    </row>
    <row r="7" spans="1:23" ht="34.950000000000003" hidden="1" customHeight="1" x14ac:dyDescent="0.3">
      <c r="B7" s="4" t="s">
        <v>1</v>
      </c>
      <c r="C7" t="s">
        <v>607</v>
      </c>
      <c r="D7" s="13" t="s">
        <v>5</v>
      </c>
      <c r="E7"/>
      <c r="F7" s="13" t="s">
        <v>309</v>
      </c>
      <c r="G7" s="13"/>
      <c r="H7" s="28" t="s">
        <v>619</v>
      </c>
      <c r="I7" s="13" t="s">
        <v>617</v>
      </c>
      <c r="J7" s="13" t="s">
        <v>618</v>
      </c>
      <c r="K7" s="60" t="s">
        <v>682</v>
      </c>
      <c r="L7" t="s">
        <v>15</v>
      </c>
      <c r="M7" t="s">
        <v>16</v>
      </c>
      <c r="N7" s="49" t="s">
        <v>503</v>
      </c>
      <c r="O7" s="21" t="s">
        <v>506</v>
      </c>
      <c r="P7" s="49" t="s">
        <v>504</v>
      </c>
      <c r="Q7" s="21" t="s">
        <v>507</v>
      </c>
      <c r="R7" t="s">
        <v>22</v>
      </c>
      <c r="S7" t="s">
        <v>25</v>
      </c>
      <c r="T7" t="s">
        <v>11</v>
      </c>
    </row>
    <row r="8" spans="1:23" ht="48" customHeight="1" x14ac:dyDescent="0.3">
      <c r="A8" s="3">
        <f t="shared" ref="A8:A71" si="0">IF(C8="","",1)</f>
        <v>1</v>
      </c>
      <c r="B8" s="3">
        <v>78</v>
      </c>
      <c r="C8" s="18">
        <f>IF(OR(INDEX('Raw Data Linear'!$1:$1048576,$B8,MATCH(C$7,'Raw Data Linear'!$1:$1,0))=0,ISNA(INDEX('Raw Data Linear'!$1:$1048576,$B8,MATCH(C$7,'Raw Data Linear'!$1:$1,0)))),"",INDEX('Raw Data Linear'!$1:$1048576,$B8,MATCH(C$7,'Raw Data Linear'!$1:$1,0)))</f>
        <v>178</v>
      </c>
      <c r="D8" s="18" t="str">
        <f>IF(OR(INDEX('Raw Data Linear'!$1:$1048576,$B8,MATCH(D$7,'Raw Data Linear'!$1:$1,0))=0,ISNA(INDEX('Raw Data Linear'!$1:$1048576,$B8,MATCH(D$7,'Raw Data Linear'!$1:$1,0)))),"",INDEX('Raw Data Linear'!$1:$1048576,$B8,MATCH(D$7,'Raw Data Linear'!$1:$1,0)))</f>
        <v>AT&amp;T</v>
      </c>
      <c r="E8" s="18" t="e">
        <f>IF(OR(INDEX('Raw Data Linear'!$1:$1048576,$B8,MATCH(E$7,'Raw Data Linear'!$1:$1,0))=0,ISNA(INDEX('Raw Data Linear'!$1:$1048576,$B8,MATCH(E$7,'Raw Data Linear'!$1:$1,0)))),"",INDEX('Raw Data Linear'!$1:$1048576,$B8,MATCH(E$7,'Raw Data Linear'!$1:$1,0)))</f>
        <v>#N/A</v>
      </c>
      <c r="F8" s="18" t="str">
        <f>IF(OR(INDEX('Raw Data Linear'!$1:$1048576,$B8,MATCH(F$7,'Raw Data Linear'!$1:$1,0))=0,ISNA(INDEX('Raw Data Linear'!$1:$1048576,$B8,MATCH(F$7,'Raw Data Linear'!$1:$1,0)))),"",INDEX('Raw Data Linear'!$1:$1048576,$B8,MATCH(F$7,'Raw Data Linear'!$1:$1,0)))</f>
        <v>Communications Line Underground</v>
      </c>
      <c r="G8" s="18"/>
      <c r="H8" s="24" t="str">
        <f>HYPERLINK(IF(OR(INDEX('Raw Data Linear'!$1:$1048576,$B8,MATCH(I$7,'Raw Data Linear'!$1:$1,0))=0,ISNA(INDEX('Raw Data Linear'!$1:$1048576,$B8,MATCH(I$7,'Raw Data Linear'!$1:$1,0)))),"",INDEX('Raw Data Linear'!$1:$1048576,$B8,MATCH(I$7,'Raw Data Linear'!$1:$1,0))),"Map")</f>
        <v>Map</v>
      </c>
      <c r="I8" s="24"/>
      <c r="J8" s="24" t="str">
        <f>HYPERLINK(IF(OR(INDEX('Raw Data Linear'!$1:$1048576,$B8,MATCH(J$7,'Raw Data Linear'!$1:$1,0))=0,ISNA(INDEX('Raw Data Linear'!$1:$1048576,$B8,MATCH(J$7,'Raw Data Linear'!$1:$1,0)))),"",INDEX('Raw Data Linear'!$1:$1048576,$B8,MATCH(J$7,'Raw Data Linear'!$1:$1,0))),"Map")</f>
        <v>Map</v>
      </c>
      <c r="K8" s="54" t="str">
        <f>N8</f>
        <v>101+06.33</v>
      </c>
      <c r="L8" s="18"/>
      <c r="M8" s="18"/>
      <c r="N8" s="18" t="str">
        <f>IF(OR(INDEX('Raw Data Linear'!$1:$1048576,$B8,MATCH(N$7,'Raw Data Linear'!$1:$1,0))=0,ISNA(INDEX('Raw Data Linear'!$1:$1048576,$B8,MATCH(N$7,'Raw Data Linear'!$1:$1,0)))),"",INDEX('Raw Data Linear'!$1:$1048576,$B8,MATCH(N$7,'Raw Data Linear'!$1:$1,0)))</f>
        <v>101+06.33</v>
      </c>
      <c r="O8" s="18">
        <f>IF(OR(INDEX('Raw Data Linear'!$1:$1048576,$B8,MATCH(O$7,'Raw Data Linear'!$1:$1,0))=0,ISNA(INDEX('Raw Data Linear'!$1:$1048576,$B8,MATCH(O$7,'Raw Data Linear'!$1:$1,0)))),"",INDEX('Raw Data Linear'!$1:$1048576,$B8,MATCH(O$7,'Raw Data Linear'!$1:$1,0)))</f>
        <v>17</v>
      </c>
      <c r="P8" s="18" t="str">
        <f>IF(OR(INDEX('Raw Data Linear'!$1:$1048576,$B8,MATCH(P$7,'Raw Data Linear'!$1:$1,0))=0,ISNA(INDEX('Raw Data Linear'!$1:$1048576,$B8,MATCH(P$7,'Raw Data Linear'!$1:$1,0)))),"",INDEX('Raw Data Linear'!$1:$1048576,$B8,MATCH(P$7,'Raw Data Linear'!$1:$1,0)))</f>
        <v>116+06.05</v>
      </c>
      <c r="Q8" s="18">
        <f>IF(OR(INDEX('Raw Data Linear'!$1:$1048576,$B8,MATCH(Q$7,'Raw Data Linear'!$1:$1,0))=0,ISNA(INDEX('Raw Data Linear'!$1:$1048576,$B8,MATCH(Q$7,'Raw Data Linear'!$1:$1,0)))),"",INDEX('Raw Data Linear'!$1:$1048576,$B8,MATCH(Q$7,'Raw Data Linear'!$1:$1,0)))</f>
        <v>-33.83</v>
      </c>
      <c r="R8" s="18" t="str">
        <f>IF(OR(INDEX('Raw Data Linear'!$1:$1048576,$B8,MATCH(R$7,'Raw Data Linear'!$1:$1,0))=0,ISNA(INDEX('Raw Data Linear'!$1:$1048576,$B8,MATCH(R$7,'Raw Data Linear'!$1:$1,0)))),"",INDEX('Raw Data Linear'!$1:$1048576,$B8,MATCH(R$7,'Raw Data Linear'!$1:$1,0)))</f>
        <v>RELOCATE</v>
      </c>
      <c r="S8" s="18" t="str">
        <f>IF(OR(INDEX('Raw Data Linear'!$1:$1048576,$B8,MATCH(S$7,'Raw Data Linear'!$1:$1,0))=0,ISNA(INDEX('Raw Data Linear'!$1:$1048576,$B8,MATCH(S$7,'Raw Data Linear'!$1:$1,0)))),"",INDEX('Raw Data Linear'!$1:$1048576,$B8,MATCH(S$7,'Raw Data Linear'!$1:$1,0)))</f>
        <v>CONFLICT</v>
      </c>
      <c r="T8" s="18" t="str">
        <f>IF(OR(INDEX('Raw Data Linear'!$1:$1048576,$B8,MATCH(T$7,'Raw Data Linear'!$1:$1,0))=0,ISNA(INDEX('Raw Data Linear'!$1:$1048576,$B8,MATCH(T$7,'Raw Data Linear'!$1:$1,0)))),"",INDEX('Raw Data Linear'!$1:$1048576,$B8,MATCH(T$7,'Raw Data Linear'!$1:$1,0)))</f>
        <v>LOCATED WITHIN FOOTPRINT OF PROPOSED IMPROVEMENTS</v>
      </c>
      <c r="W8" s="13"/>
    </row>
    <row r="9" spans="1:23" ht="48" customHeight="1" x14ac:dyDescent="0.3">
      <c r="A9" s="3">
        <f t="shared" si="0"/>
        <v>1</v>
      </c>
      <c r="B9" s="3">
        <v>129</v>
      </c>
      <c r="C9" s="19">
        <f>IF(OR(INDEX('Raw Data Linear'!$1:$1048576,$B9,MATCH(C$7,'Raw Data Linear'!$1:$1,0))=0,ISNA(INDEX('Raw Data Linear'!$1:$1048576,$B9,MATCH(C$7,'Raw Data Linear'!$1:$1,0)))),"",INDEX('Raw Data Linear'!$1:$1048576,$B9,MATCH(C$7,'Raw Data Linear'!$1:$1,0)))</f>
        <v>294</v>
      </c>
      <c r="D9" s="19" t="str">
        <f>IF(OR(INDEX('Raw Data Linear'!$1:$1048576,$B9,MATCH(D$7,'Raw Data Linear'!$1:$1,0))=0,ISNA(INDEX('Raw Data Linear'!$1:$1048576,$B9,MATCH(D$7,'Raw Data Linear'!$1:$1,0)))),"",INDEX('Raw Data Linear'!$1:$1048576,$B9,MATCH(D$7,'Raw Data Linear'!$1:$1,0)))</f>
        <v>AT&amp;T</v>
      </c>
      <c r="E9" s="19" t="e">
        <f>IF(OR(INDEX('Raw Data Linear'!$1:$1048576,$B9,MATCH(E$7,'Raw Data Linear'!$1:$1,0))=0,ISNA(INDEX('Raw Data Linear'!$1:$1048576,$B9,MATCH(E$7,'Raw Data Linear'!$1:$1,0)))),"",INDEX('Raw Data Linear'!$1:$1048576,$B9,MATCH(E$7,'Raw Data Linear'!$1:$1,0)))</f>
        <v>#N/A</v>
      </c>
      <c r="F9" s="19" t="str">
        <f>IF(OR(INDEX('Raw Data Linear'!$1:$1048576,$B9,MATCH(F$7,'Raw Data Linear'!$1:$1,0))=0,ISNA(INDEX('Raw Data Linear'!$1:$1048576,$B9,MATCH(F$7,'Raw Data Linear'!$1:$1,0)))),"",INDEX('Raw Data Linear'!$1:$1048576,$B9,MATCH(F$7,'Raw Data Linear'!$1:$1,0)))</f>
        <v>Communications Line Underground</v>
      </c>
      <c r="G9" s="19"/>
      <c r="H9" s="25" t="str">
        <f>HYPERLINK(IF(OR(INDEX('Raw Data Linear'!$1:$1048576,$B9,MATCH(I$7,'Raw Data Linear'!$1:$1,0))=0,ISNA(INDEX('Raw Data Linear'!$1:$1048576,$B9,MATCH(I$7,'Raw Data Linear'!$1:$1,0)))),"",INDEX('Raw Data Linear'!$1:$1048576,$B9,MATCH(I$7,'Raw Data Linear'!$1:$1,0))),"Map")</f>
        <v>Map</v>
      </c>
      <c r="I9" s="25"/>
      <c r="J9" s="25" t="str">
        <f>HYPERLINK(IF(OR(INDEX('Raw Data Linear'!$1:$1048576,$B9,MATCH(J$7,'Raw Data Linear'!$1:$1,0))=0,ISNA(INDEX('Raw Data Linear'!$1:$1048576,$B9,MATCH(J$7,'Raw Data Linear'!$1:$1,0)))),"",INDEX('Raw Data Linear'!$1:$1048576,$B9,MATCH(J$7,'Raw Data Linear'!$1:$1,0))),"Map")</f>
        <v>Map</v>
      </c>
      <c r="K9" s="55" t="str">
        <f>N9</f>
        <v>101+06.37</v>
      </c>
      <c r="L9" s="19"/>
      <c r="M9" s="19"/>
      <c r="N9" s="19" t="str">
        <f>IF(OR(INDEX('Raw Data Linear'!$1:$1048576,$B9,MATCH(N$7,'Raw Data Linear'!$1:$1,0))=0,ISNA(INDEX('Raw Data Linear'!$1:$1048576,$B9,MATCH(N$7,'Raw Data Linear'!$1:$1,0)))),"",INDEX('Raw Data Linear'!$1:$1048576,$B9,MATCH(N$7,'Raw Data Linear'!$1:$1,0)))</f>
        <v>101+06.37</v>
      </c>
      <c r="O9" s="19">
        <f>IF(OR(INDEX('Raw Data Linear'!$1:$1048576,$B9,MATCH(O$7,'Raw Data Linear'!$1:$1,0))=0,ISNA(INDEX('Raw Data Linear'!$1:$1048576,$B9,MATCH(O$7,'Raw Data Linear'!$1:$1,0)))),"",INDEX('Raw Data Linear'!$1:$1048576,$B9,MATCH(O$7,'Raw Data Linear'!$1:$1,0)))</f>
        <v>19</v>
      </c>
      <c r="P9" s="19" t="str">
        <f>IF(OR(INDEX('Raw Data Linear'!$1:$1048576,$B9,MATCH(P$7,'Raw Data Linear'!$1:$1,0))=0,ISNA(INDEX('Raw Data Linear'!$1:$1048576,$B9,MATCH(P$7,'Raw Data Linear'!$1:$1,0)))),"",INDEX('Raw Data Linear'!$1:$1048576,$B9,MATCH(P$7,'Raw Data Linear'!$1:$1,0)))</f>
        <v>116+10.54</v>
      </c>
      <c r="Q9" s="19">
        <f>IF(OR(INDEX('Raw Data Linear'!$1:$1048576,$B9,MATCH(Q$7,'Raw Data Linear'!$1:$1,0))=0,ISNA(INDEX('Raw Data Linear'!$1:$1048576,$B9,MATCH(Q$7,'Raw Data Linear'!$1:$1,0)))),"",INDEX('Raw Data Linear'!$1:$1048576,$B9,MATCH(Q$7,'Raw Data Linear'!$1:$1,0)))</f>
        <v>-33.18</v>
      </c>
      <c r="R9" s="19" t="str">
        <f>IF(OR(INDEX('Raw Data Linear'!$1:$1048576,$B9,MATCH(R$7,'Raw Data Linear'!$1:$1,0))=0,ISNA(INDEX('Raw Data Linear'!$1:$1048576,$B9,MATCH(R$7,'Raw Data Linear'!$1:$1,0)))),"",INDEX('Raw Data Linear'!$1:$1048576,$B9,MATCH(R$7,'Raw Data Linear'!$1:$1,0)))</f>
        <v>RELOCATE</v>
      </c>
      <c r="S9" s="19" t="str">
        <f>IF(OR(INDEX('Raw Data Linear'!$1:$1048576,$B9,MATCH(S$7,'Raw Data Linear'!$1:$1,0))=0,ISNA(INDEX('Raw Data Linear'!$1:$1048576,$B9,MATCH(S$7,'Raw Data Linear'!$1:$1,0)))),"",INDEX('Raw Data Linear'!$1:$1048576,$B9,MATCH(S$7,'Raw Data Linear'!$1:$1,0)))</f>
        <v>CONFLICT</v>
      </c>
      <c r="T9" s="19" t="str">
        <f>IF(OR(INDEX('Raw Data Linear'!$1:$1048576,$B9,MATCH(T$7,'Raw Data Linear'!$1:$1,0))=0,ISNA(INDEX('Raw Data Linear'!$1:$1048576,$B9,MATCH(T$7,'Raw Data Linear'!$1:$1,0)))),"",INDEX('Raw Data Linear'!$1:$1048576,$B9,MATCH(T$7,'Raw Data Linear'!$1:$1,0)))</f>
        <v>LOCATED WITHIN FOOTPRINT OF PROPOSED IMPROVEMENTS</v>
      </c>
      <c r="W9" s="13"/>
    </row>
    <row r="10" spans="1:23" ht="48" customHeight="1" x14ac:dyDescent="0.3">
      <c r="A10" s="3">
        <f t="shared" si="0"/>
        <v>1</v>
      </c>
      <c r="B10" s="3">
        <v>104</v>
      </c>
      <c r="C10" s="18">
        <f>IF(OR(INDEX('Raw Data Linear'!$1:$1048576,$B10,MATCH(C$7,'Raw Data Linear'!$1:$1,0))=0,ISNA(INDEX('Raw Data Linear'!$1:$1048576,$B10,MATCH(C$7,'Raw Data Linear'!$1:$1,0)))),"",INDEX('Raw Data Linear'!$1:$1048576,$B10,MATCH(C$7,'Raw Data Linear'!$1:$1,0)))</f>
        <v>230</v>
      </c>
      <c r="D10" s="18" t="str">
        <f>IF(OR(INDEX('Raw Data Linear'!$1:$1048576,$B10,MATCH(D$7,'Raw Data Linear'!$1:$1,0))=0,ISNA(INDEX('Raw Data Linear'!$1:$1048576,$B10,MATCH(D$7,'Raw Data Linear'!$1:$1,0)))),"",INDEX('Raw Data Linear'!$1:$1048576,$B10,MATCH(D$7,'Raw Data Linear'!$1:$1,0)))</f>
        <v>AT&amp;T</v>
      </c>
      <c r="E10" s="18" t="e">
        <f>IF(OR(INDEX('Raw Data Linear'!$1:$1048576,$B10,MATCH(E$7,'Raw Data Linear'!$1:$1,0))=0,ISNA(INDEX('Raw Data Linear'!$1:$1048576,$B10,MATCH(E$7,'Raw Data Linear'!$1:$1,0)))),"",INDEX('Raw Data Linear'!$1:$1048576,$B10,MATCH(E$7,'Raw Data Linear'!$1:$1,0)))</f>
        <v>#N/A</v>
      </c>
      <c r="F10" s="18" t="str">
        <f>IF(OR(INDEX('Raw Data Linear'!$1:$1048576,$B10,MATCH(F$7,'Raw Data Linear'!$1:$1,0))=0,ISNA(INDEX('Raw Data Linear'!$1:$1048576,$B10,MATCH(F$7,'Raw Data Linear'!$1:$1,0)))),"",INDEX('Raw Data Linear'!$1:$1048576,$B10,MATCH(F$7,'Raw Data Linear'!$1:$1,0)))</f>
        <v>Communications Line Underground</v>
      </c>
      <c r="G10" s="18"/>
      <c r="H10" s="24" t="str">
        <f>HYPERLINK(IF(OR(INDEX('Raw Data Linear'!$1:$1048576,$B10,MATCH(I$7,'Raw Data Linear'!$1:$1,0))=0,ISNA(INDEX('Raw Data Linear'!$1:$1048576,$B10,MATCH(I$7,'Raw Data Linear'!$1:$1,0)))),"",INDEX('Raw Data Linear'!$1:$1048576,$B10,MATCH(I$7,'Raw Data Linear'!$1:$1,0))),"Map")</f>
        <v>Map</v>
      </c>
      <c r="I10" s="24"/>
      <c r="J10" s="24" t="str">
        <f>HYPERLINK(IF(OR(INDEX('Raw Data Linear'!$1:$1048576,$B10,MATCH(J$7,'Raw Data Linear'!$1:$1,0))=0,ISNA(INDEX('Raw Data Linear'!$1:$1048576,$B10,MATCH(J$7,'Raw Data Linear'!$1:$1,0)))),"",INDEX('Raw Data Linear'!$1:$1048576,$B10,MATCH(J$7,'Raw Data Linear'!$1:$1,0))),"Map")</f>
        <v>Map</v>
      </c>
      <c r="K10" s="54" t="str">
        <f>N10</f>
        <v>101+06.41</v>
      </c>
      <c r="L10" s="18"/>
      <c r="M10" s="18"/>
      <c r="N10" s="18" t="str">
        <f>IF(OR(INDEX('Raw Data Linear'!$1:$1048576,$B10,MATCH(N$7,'Raw Data Linear'!$1:$1,0))=0,ISNA(INDEX('Raw Data Linear'!$1:$1048576,$B10,MATCH(N$7,'Raw Data Linear'!$1:$1,0)))),"",INDEX('Raw Data Linear'!$1:$1048576,$B10,MATCH(N$7,'Raw Data Linear'!$1:$1,0)))</f>
        <v>101+06.41</v>
      </c>
      <c r="O10" s="18">
        <f>IF(OR(INDEX('Raw Data Linear'!$1:$1048576,$B10,MATCH(O$7,'Raw Data Linear'!$1:$1,0))=0,ISNA(INDEX('Raw Data Linear'!$1:$1048576,$B10,MATCH(O$7,'Raw Data Linear'!$1:$1,0)))),"",INDEX('Raw Data Linear'!$1:$1048576,$B10,MATCH(O$7,'Raw Data Linear'!$1:$1,0)))</f>
        <v>21</v>
      </c>
      <c r="P10" s="18" t="str">
        <f>IF(OR(INDEX('Raw Data Linear'!$1:$1048576,$B10,MATCH(P$7,'Raw Data Linear'!$1:$1,0))=0,ISNA(INDEX('Raw Data Linear'!$1:$1048576,$B10,MATCH(P$7,'Raw Data Linear'!$1:$1,0)))),"",INDEX('Raw Data Linear'!$1:$1048576,$B10,MATCH(P$7,'Raw Data Linear'!$1:$1,0)))</f>
        <v>116+12.59</v>
      </c>
      <c r="Q10" s="18">
        <f>IF(OR(INDEX('Raw Data Linear'!$1:$1048576,$B10,MATCH(Q$7,'Raw Data Linear'!$1:$1,0))=0,ISNA(INDEX('Raw Data Linear'!$1:$1048576,$B10,MATCH(Q$7,'Raw Data Linear'!$1:$1,0)))),"",INDEX('Raw Data Linear'!$1:$1048576,$B10,MATCH(Q$7,'Raw Data Linear'!$1:$1,0)))</f>
        <v>-33.369999999999997</v>
      </c>
      <c r="R10" s="18" t="str">
        <f>IF(OR(INDEX('Raw Data Linear'!$1:$1048576,$B10,MATCH(R$7,'Raw Data Linear'!$1:$1,0))=0,ISNA(INDEX('Raw Data Linear'!$1:$1048576,$B10,MATCH(R$7,'Raw Data Linear'!$1:$1,0)))),"",INDEX('Raw Data Linear'!$1:$1048576,$B10,MATCH(R$7,'Raw Data Linear'!$1:$1,0)))</f>
        <v>RELOCATE</v>
      </c>
      <c r="S10" s="18" t="str">
        <f>IF(OR(INDEX('Raw Data Linear'!$1:$1048576,$B10,MATCH(S$7,'Raw Data Linear'!$1:$1,0))=0,ISNA(INDEX('Raw Data Linear'!$1:$1048576,$B10,MATCH(S$7,'Raw Data Linear'!$1:$1,0)))),"",INDEX('Raw Data Linear'!$1:$1048576,$B10,MATCH(S$7,'Raw Data Linear'!$1:$1,0)))</f>
        <v>CONFLICT</v>
      </c>
      <c r="T10" s="18" t="str">
        <f>IF(OR(INDEX('Raw Data Linear'!$1:$1048576,$B10,MATCH(T$7,'Raw Data Linear'!$1:$1,0))=0,ISNA(INDEX('Raw Data Linear'!$1:$1048576,$B10,MATCH(T$7,'Raw Data Linear'!$1:$1,0)))),"",INDEX('Raw Data Linear'!$1:$1048576,$B10,MATCH(T$7,'Raw Data Linear'!$1:$1,0)))</f>
        <v>LOCATED WITHIN FOOTPRINT OF PROPOSED IMPROVEMENTS</v>
      </c>
      <c r="W10" s="13"/>
    </row>
    <row r="11" spans="1:23" ht="48" customHeight="1" x14ac:dyDescent="0.3">
      <c r="A11" s="3">
        <f t="shared" si="0"/>
        <v>1</v>
      </c>
      <c r="B11" s="3">
        <v>138</v>
      </c>
      <c r="C11" s="19">
        <f>IF(OR(INDEX('Raw Data Points'!$1:$1048576,$B11,MATCH(C$7,'Raw Data Points'!$1:$1,0))=0,ISNA(INDEX('Raw Data Points'!$1:$1048576,$B11,MATCH(C$7,'Raw Data Points'!$1:$1,0)))),"",INDEX('Raw Data Points'!$1:$1048576,$B11,MATCH(C$7,'Raw Data Points'!$1:$1,0)))</f>
        <v>195</v>
      </c>
      <c r="D11" s="19" t="str">
        <f>IF(OR(INDEX('Raw Data Points'!$1:$1048576,$B11,MATCH(D$7,'Raw Data Points'!$1:$1,0))=0,ISNA(INDEX('Raw Data Points'!$1:$1048576,$B11,MATCH(D$7,'Raw Data Points'!$1:$1,0)))),"",INDEX('Raw Data Points'!$1:$1048576,$B11,MATCH(D$7,'Raw Data Points'!$1:$1,0)))</f>
        <v>AT&amp;T</v>
      </c>
      <c r="E11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1" s="19" t="str">
        <f>IF(OR(INDEX('Raw Data Points'!$1:$1048576,$B11,MATCH(F$7,'Raw Data Points'!$1:$1,0))=0,ISNA(INDEX('Raw Data Points'!$1:$1048576,$B11,MATCH(F$7,'Raw Data Points'!$1:$1,0)))),"",INDEX('Raw Data Points'!$1:$1048576,$B11,MATCH(F$7,'Raw Data Points'!$1:$1,0)))</f>
        <v>Communications Pedestal</v>
      </c>
      <c r="G11" s="19"/>
      <c r="H11" s="25" t="str">
        <f>HYPERLINK(IF(OR(INDEX('Raw Data Points'!$1:$1048576,$B11,MATCH(H$7,'Raw Data Points'!$1:$1,0))=0,ISNA(INDEX('Raw Data Points'!$1:$1048576,$B11,MATCH(H$7,'Raw Data Points'!$1:$1,0)))),"",INDEX('Raw Data Points'!$1:$1048576,$B11,MATCH(H$7,'Raw Data Points'!$1:$1,0))),"Map")</f>
        <v>Map</v>
      </c>
      <c r="I11" s="25"/>
      <c r="J11" s="25"/>
      <c r="K11" s="55" t="str">
        <f>L11</f>
        <v>103+04.90</v>
      </c>
      <c r="L11" s="19" t="str">
        <f>IF(OR(INDEX('Raw Data Points'!$1:$1048576,$B11,MATCH(L$7,'Raw Data Points'!$1:$1,0))=0,ISNA(INDEX('Raw Data Points'!$1:$1048576,$B11,MATCH(L$7,'Raw Data Points'!$1:$1,0)))),"",INDEX('Raw Data Points'!$1:$1048576,$B11,MATCH(L$7,'Raw Data Points'!$1:$1,0)))</f>
        <v>103+04.90</v>
      </c>
      <c r="M11" s="19">
        <f>IF(OR(INDEX('Raw Data Points'!$1:$1048576,$B11,MATCH(M$7,'Raw Data Points'!$1:$1,0))=0,ISNA(INDEX('Raw Data Points'!$1:$1048576,$B11,MATCH(M$7,'Raw Data Points'!$1:$1,0)))),"",INDEX('Raw Data Points'!$1:$1048576,$B11,MATCH(M$7,'Raw Data Points'!$1:$1,0)))</f>
        <v>42.58</v>
      </c>
      <c r="N11" s="19"/>
      <c r="O11" s="19"/>
      <c r="P11" s="19"/>
      <c r="Q11" s="19"/>
      <c r="R11" s="19" t="str">
        <f>IF(OR(INDEX('Raw Data Points'!$1:$1048576,$B11,MATCH(R$7,'Raw Data Points'!$1:$1,0))=0,ISNA(INDEX('Raw Data Points'!$1:$1048576,$B11,MATCH(R$7,'Raw Data Points'!$1:$1,0)))),"",INDEX('Raw Data Points'!$1:$1048576,$B11,MATCH(R$7,'Raw Data Points'!$1:$1,0)))</f>
        <v>RELOCATE</v>
      </c>
      <c r="S11" s="19" t="str">
        <f>IF(OR(INDEX('Raw Data Points'!$1:$1048576,$B11,MATCH(S$7,'Raw Data Points'!$1:$1,0))=0,ISNA(INDEX('Raw Data Points'!$1:$1048576,$B11,MATCH(S$7,'Raw Data Points'!$1:$1,0)))),"",INDEX('Raw Data Points'!$1:$1048576,$B11,MATCH(S$7,'Raw Data Points'!$1:$1,0)))</f>
        <v>CONFLICT</v>
      </c>
      <c r="T11" s="19" t="str">
        <f>IF(OR(INDEX('Raw Data Points'!$1:$1048576,$B11,MATCH(T$7,'Raw Data Points'!$1:$1,0))=0,ISNA(INDEX('Raw Data Points'!$1:$1048576,$B11,MATCH(T$7,'Raw Data Points'!$1:$1,0)))),"",INDEX('Raw Data Points'!$1:$1048576,$B11,MATCH(T$7,'Raw Data Points'!$1:$1,0)))</f>
        <v>LOCATED WITHIN FOOTPRINT OF PROPOSED IMPROVEMENTS</v>
      </c>
      <c r="W11" s="13"/>
    </row>
    <row r="12" spans="1:23" ht="48" customHeight="1" x14ac:dyDescent="0.3">
      <c r="A12" s="3">
        <f t="shared" si="0"/>
        <v>1</v>
      </c>
      <c r="B12" s="3">
        <v>113</v>
      </c>
      <c r="C12" s="18">
        <f>IF(OR(INDEX('Raw Data Points'!$1:$1048576,$B12,MATCH(C$7,'Raw Data Points'!$1:$1,0))=0,ISNA(INDEX('Raw Data Points'!$1:$1048576,$B12,MATCH(C$7,'Raw Data Points'!$1:$1,0)))),"",INDEX('Raw Data Points'!$1:$1048576,$B12,MATCH(C$7,'Raw Data Points'!$1:$1,0)))</f>
        <v>170</v>
      </c>
      <c r="D12" s="18" t="str">
        <f>IF(OR(INDEX('Raw Data Points'!$1:$1048576,$B12,MATCH(D$7,'Raw Data Points'!$1:$1,0))=0,ISNA(INDEX('Raw Data Points'!$1:$1048576,$B12,MATCH(D$7,'Raw Data Points'!$1:$1,0)))),"",INDEX('Raw Data Points'!$1:$1048576,$B12,MATCH(D$7,'Raw Data Points'!$1:$1,0)))</f>
        <v>AT&amp;T</v>
      </c>
      <c r="E12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2" s="18" t="str">
        <f>IF(OR(INDEX('Raw Data Points'!$1:$1048576,$B12,MATCH(F$7,'Raw Data Points'!$1:$1,0))=0,ISNA(INDEX('Raw Data Points'!$1:$1048576,$B12,MATCH(F$7,'Raw Data Points'!$1:$1,0)))),"",INDEX('Raw Data Points'!$1:$1048576,$B12,MATCH(F$7,'Raw Data Points'!$1:$1,0)))</f>
        <v>Communications Manhole</v>
      </c>
      <c r="G12" s="18"/>
      <c r="H12" s="24" t="str">
        <f>HYPERLINK(IF(OR(INDEX('Raw Data Points'!$1:$1048576,$B12,MATCH(H$7,'Raw Data Points'!$1:$1,0))=0,ISNA(INDEX('Raw Data Points'!$1:$1048576,$B12,MATCH(H$7,'Raw Data Points'!$1:$1,0)))),"",INDEX('Raw Data Points'!$1:$1048576,$B12,MATCH(H$7,'Raw Data Points'!$1:$1,0))),"Map")</f>
        <v>Map</v>
      </c>
      <c r="I12" s="24"/>
      <c r="J12" s="24"/>
      <c r="K12" s="54" t="str">
        <f>L12</f>
        <v>108+09.97</v>
      </c>
      <c r="L12" s="18" t="str">
        <f>IF(OR(INDEX('Raw Data Points'!$1:$1048576,$B12,MATCH(L$7,'Raw Data Points'!$1:$1,0))=0,ISNA(INDEX('Raw Data Points'!$1:$1048576,$B12,MATCH(L$7,'Raw Data Points'!$1:$1,0)))),"",INDEX('Raw Data Points'!$1:$1048576,$B12,MATCH(L$7,'Raw Data Points'!$1:$1,0)))</f>
        <v>108+09.97</v>
      </c>
      <c r="M12" s="18">
        <f>IF(OR(INDEX('Raw Data Points'!$1:$1048576,$B12,MATCH(M$7,'Raw Data Points'!$1:$1,0))=0,ISNA(INDEX('Raw Data Points'!$1:$1048576,$B12,MATCH(M$7,'Raw Data Points'!$1:$1,0)))),"",INDEX('Raw Data Points'!$1:$1048576,$B12,MATCH(M$7,'Raw Data Points'!$1:$1,0)))</f>
        <v>-33.020000000000003</v>
      </c>
      <c r="N12" s="18"/>
      <c r="O12" s="18"/>
      <c r="P12" s="18"/>
      <c r="Q12" s="18"/>
      <c r="R12" s="18" t="str">
        <f>IF(OR(INDEX('Raw Data Points'!$1:$1048576,$B12,MATCH(R$7,'Raw Data Points'!$1:$1,0))=0,ISNA(INDEX('Raw Data Points'!$1:$1048576,$B12,MATCH(R$7,'Raw Data Points'!$1:$1,0)))),"",INDEX('Raw Data Points'!$1:$1048576,$B12,MATCH(R$7,'Raw Data Points'!$1:$1,0)))</f>
        <v>RELOCATE</v>
      </c>
      <c r="S12" s="18" t="str">
        <f>IF(OR(INDEX('Raw Data Points'!$1:$1048576,$B12,MATCH(S$7,'Raw Data Points'!$1:$1,0))=0,ISNA(INDEX('Raw Data Points'!$1:$1048576,$B12,MATCH(S$7,'Raw Data Points'!$1:$1,0)))),"",INDEX('Raw Data Points'!$1:$1048576,$B12,MATCH(S$7,'Raw Data Points'!$1:$1,0)))</f>
        <v>CONFLICT</v>
      </c>
      <c r="T12" s="18" t="str">
        <f>IF(OR(INDEX('Raw Data Points'!$1:$1048576,$B12,MATCH(T$7,'Raw Data Points'!$1:$1,0))=0,ISNA(INDEX('Raw Data Points'!$1:$1048576,$B12,MATCH(T$7,'Raw Data Points'!$1:$1,0)))),"",INDEX('Raw Data Points'!$1:$1048576,$B12,MATCH(T$7,'Raw Data Points'!$1:$1,0)))</f>
        <v>LOCATED WITHIN FOOTPRINT OF PROPOSED IMPROVEMENTS</v>
      </c>
      <c r="W12" s="13"/>
    </row>
    <row r="13" spans="1:23" ht="48" customHeight="1" x14ac:dyDescent="0.3">
      <c r="A13" s="3">
        <f t="shared" si="0"/>
        <v>1</v>
      </c>
      <c r="B13" s="3">
        <v>113</v>
      </c>
      <c r="C13" s="19">
        <f>IF(OR(INDEX('Raw Data Linear'!$1:$1048576,$B13,MATCH(C$7,'Raw Data Linear'!$1:$1,0))=0,ISNA(INDEX('Raw Data Linear'!$1:$1048576,$B13,MATCH(C$7,'Raw Data Linear'!$1:$1,0)))),"",INDEX('Raw Data Linear'!$1:$1048576,$B13,MATCH(C$7,'Raw Data Linear'!$1:$1,0)))</f>
        <v>249</v>
      </c>
      <c r="D13" s="19" t="str">
        <f>IF(OR(INDEX('Raw Data Linear'!$1:$1048576,$B13,MATCH(D$7,'Raw Data Linear'!$1:$1,0))=0,ISNA(INDEX('Raw Data Linear'!$1:$1048576,$B13,MATCH(D$7,'Raw Data Linear'!$1:$1,0)))),"",INDEX('Raw Data Linear'!$1:$1048576,$B13,MATCH(D$7,'Raw Data Linear'!$1:$1,0)))</f>
        <v>AT&amp;T</v>
      </c>
      <c r="E13" s="19" t="e">
        <f>IF(OR(INDEX('Raw Data Linear'!$1:$1048576,$B13,MATCH(E$7,'Raw Data Linear'!$1:$1,0))=0,ISNA(INDEX('Raw Data Linear'!$1:$1048576,$B13,MATCH(E$7,'Raw Data Linear'!$1:$1,0)))),"",INDEX('Raw Data Linear'!$1:$1048576,$B13,MATCH(E$7,'Raw Data Linear'!$1:$1,0)))</f>
        <v>#N/A</v>
      </c>
      <c r="F13" s="19" t="str">
        <f>IF(OR(INDEX('Raw Data Linear'!$1:$1048576,$B13,MATCH(F$7,'Raw Data Linear'!$1:$1,0))=0,ISNA(INDEX('Raw Data Linear'!$1:$1048576,$B13,MATCH(F$7,'Raw Data Linear'!$1:$1,0)))),"",INDEX('Raw Data Linear'!$1:$1048576,$B13,MATCH(F$7,'Raw Data Linear'!$1:$1,0)))</f>
        <v>Communications Line Underground</v>
      </c>
      <c r="G13" s="19"/>
      <c r="H13" s="25" t="str">
        <f>HYPERLINK(IF(OR(INDEX('Raw Data Linear'!$1:$1048576,$B13,MATCH(I$7,'Raw Data Linear'!$1:$1,0))=0,ISNA(INDEX('Raw Data Linear'!$1:$1048576,$B13,MATCH(I$7,'Raw Data Linear'!$1:$1,0)))),"",INDEX('Raw Data Linear'!$1:$1048576,$B13,MATCH(I$7,'Raw Data Linear'!$1:$1,0))),"Map")</f>
        <v>Map</v>
      </c>
      <c r="I13" s="25"/>
      <c r="J13" s="25" t="str">
        <f>HYPERLINK(IF(OR(INDEX('Raw Data Linear'!$1:$1048576,$B13,MATCH(J$7,'Raw Data Linear'!$1:$1,0))=0,ISNA(INDEX('Raw Data Linear'!$1:$1048576,$B13,MATCH(J$7,'Raw Data Linear'!$1:$1,0)))),"",INDEX('Raw Data Linear'!$1:$1048576,$B13,MATCH(J$7,'Raw Data Linear'!$1:$1,0))),"Map")</f>
        <v>Map</v>
      </c>
      <c r="K13" s="55" t="str">
        <f>N13</f>
        <v>108+44.48</v>
      </c>
      <c r="L13" s="19"/>
      <c r="M13" s="19"/>
      <c r="N13" s="19" t="str">
        <f>IF(OR(INDEX('Raw Data Linear'!$1:$1048576,$B13,MATCH(N$7,'Raw Data Linear'!$1:$1,0))=0,ISNA(INDEX('Raw Data Linear'!$1:$1048576,$B13,MATCH(N$7,'Raw Data Linear'!$1:$1,0)))),"",INDEX('Raw Data Linear'!$1:$1048576,$B13,MATCH(N$7,'Raw Data Linear'!$1:$1,0)))</f>
        <v>108+44.48</v>
      </c>
      <c r="O13" s="19">
        <f>IF(OR(INDEX('Raw Data Linear'!$1:$1048576,$B13,MATCH(O$7,'Raw Data Linear'!$1:$1,0))=0,ISNA(INDEX('Raw Data Linear'!$1:$1048576,$B13,MATCH(O$7,'Raw Data Linear'!$1:$1,0)))),"",INDEX('Raw Data Linear'!$1:$1048576,$B13,MATCH(O$7,'Raw Data Linear'!$1:$1,0)))</f>
        <v>14.62</v>
      </c>
      <c r="P13" s="19" t="str">
        <f>IF(OR(INDEX('Raw Data Linear'!$1:$1048576,$B13,MATCH(P$7,'Raw Data Linear'!$1:$1,0))=0,ISNA(INDEX('Raw Data Linear'!$1:$1048576,$B13,MATCH(P$7,'Raw Data Linear'!$1:$1,0)))),"",INDEX('Raw Data Linear'!$1:$1048576,$B13,MATCH(P$7,'Raw Data Linear'!$1:$1,0)))</f>
        <v>108+42.21</v>
      </c>
      <c r="Q13" s="19">
        <f>IF(OR(INDEX('Raw Data Linear'!$1:$1048576,$B13,MATCH(Q$7,'Raw Data Linear'!$1:$1,0))=0,ISNA(INDEX('Raw Data Linear'!$1:$1048576,$B13,MATCH(Q$7,'Raw Data Linear'!$1:$1,0)))),"",INDEX('Raw Data Linear'!$1:$1048576,$B13,MATCH(Q$7,'Raw Data Linear'!$1:$1,0)))</f>
        <v>9.8800000000000008</v>
      </c>
      <c r="R13" s="19" t="str">
        <f>IF(OR(INDEX('Raw Data Linear'!$1:$1048576,$B13,MATCH(R$7,'Raw Data Linear'!$1:$1,0))=0,ISNA(INDEX('Raw Data Linear'!$1:$1048576,$B13,MATCH(R$7,'Raw Data Linear'!$1:$1,0)))),"",INDEX('Raw Data Linear'!$1:$1048576,$B13,MATCH(R$7,'Raw Data Linear'!$1:$1,0)))</f>
        <v>RELOCATE</v>
      </c>
      <c r="S13" s="19" t="str">
        <f>IF(OR(INDEX('Raw Data Linear'!$1:$1048576,$B13,MATCH(S$7,'Raw Data Linear'!$1:$1,0))=0,ISNA(INDEX('Raw Data Linear'!$1:$1048576,$B13,MATCH(S$7,'Raw Data Linear'!$1:$1,0)))),"",INDEX('Raw Data Linear'!$1:$1048576,$B13,MATCH(S$7,'Raw Data Linear'!$1:$1,0)))</f>
        <v>CONFLICT</v>
      </c>
      <c r="T13" s="19" t="str">
        <f>IF(OR(INDEX('Raw Data Linear'!$1:$1048576,$B13,MATCH(T$7,'Raw Data Linear'!$1:$1,0))=0,ISNA(INDEX('Raw Data Linear'!$1:$1048576,$B13,MATCH(T$7,'Raw Data Linear'!$1:$1,0)))),"",INDEX('Raw Data Linear'!$1:$1048576,$B13,MATCH(T$7,'Raw Data Linear'!$1:$1,0)))</f>
        <v>LOCATED WITHIN FOOTPRINT OF PROPOSED IMPROVEMENTS</v>
      </c>
      <c r="W13" s="13"/>
    </row>
    <row r="14" spans="1:23" ht="48" customHeight="1" x14ac:dyDescent="0.3">
      <c r="A14" s="3">
        <f t="shared" si="0"/>
        <v>1</v>
      </c>
      <c r="B14" s="3">
        <v>114</v>
      </c>
      <c r="C14" s="18">
        <f>IF(OR(INDEX('Raw Data Linear'!$1:$1048576,$B14,MATCH(C$7,'Raw Data Linear'!$1:$1,0))=0,ISNA(INDEX('Raw Data Linear'!$1:$1048576,$B14,MATCH(C$7,'Raw Data Linear'!$1:$1,0)))),"",INDEX('Raw Data Linear'!$1:$1048576,$B14,MATCH(C$7,'Raw Data Linear'!$1:$1,0)))</f>
        <v>250</v>
      </c>
      <c r="D14" s="18" t="str">
        <f>IF(OR(INDEX('Raw Data Linear'!$1:$1048576,$B14,MATCH(D$7,'Raw Data Linear'!$1:$1,0))=0,ISNA(INDEX('Raw Data Linear'!$1:$1048576,$B14,MATCH(D$7,'Raw Data Linear'!$1:$1,0)))),"",INDEX('Raw Data Linear'!$1:$1048576,$B14,MATCH(D$7,'Raw Data Linear'!$1:$1,0)))</f>
        <v>AT&amp;T</v>
      </c>
      <c r="E14" s="18" t="e">
        <f>IF(OR(INDEX('Raw Data Linear'!$1:$1048576,$B14,MATCH(E$7,'Raw Data Linear'!$1:$1,0))=0,ISNA(INDEX('Raw Data Linear'!$1:$1048576,$B14,MATCH(E$7,'Raw Data Linear'!$1:$1,0)))),"",INDEX('Raw Data Linear'!$1:$1048576,$B14,MATCH(E$7,'Raw Data Linear'!$1:$1,0)))</f>
        <v>#N/A</v>
      </c>
      <c r="F14" s="18" t="str">
        <f>IF(OR(INDEX('Raw Data Linear'!$1:$1048576,$B14,MATCH(F$7,'Raw Data Linear'!$1:$1,0))=0,ISNA(INDEX('Raw Data Linear'!$1:$1048576,$B14,MATCH(F$7,'Raw Data Linear'!$1:$1,0)))),"",INDEX('Raw Data Linear'!$1:$1048576,$B14,MATCH(F$7,'Raw Data Linear'!$1:$1,0)))</f>
        <v>Communications Line Underground</v>
      </c>
      <c r="G14" s="18"/>
      <c r="H14" s="24" t="str">
        <f>HYPERLINK(IF(OR(INDEX('Raw Data Linear'!$1:$1048576,$B14,MATCH(I$7,'Raw Data Linear'!$1:$1,0))=0,ISNA(INDEX('Raw Data Linear'!$1:$1048576,$B14,MATCH(I$7,'Raw Data Linear'!$1:$1,0)))),"",INDEX('Raw Data Linear'!$1:$1048576,$B14,MATCH(I$7,'Raw Data Linear'!$1:$1,0))),"Map")</f>
        <v>Map</v>
      </c>
      <c r="I14" s="24"/>
      <c r="J14" s="24" t="str">
        <f>HYPERLINK(IF(OR(INDEX('Raw Data Linear'!$1:$1048576,$B14,MATCH(J$7,'Raw Data Linear'!$1:$1,0))=0,ISNA(INDEX('Raw Data Linear'!$1:$1048576,$B14,MATCH(J$7,'Raw Data Linear'!$1:$1,0)))),"",INDEX('Raw Data Linear'!$1:$1048576,$B14,MATCH(J$7,'Raw Data Linear'!$1:$1,0))),"Map")</f>
        <v>Map</v>
      </c>
      <c r="K14" s="54" t="str">
        <f>N14</f>
        <v>108+44.94</v>
      </c>
      <c r="L14" s="18"/>
      <c r="M14" s="18"/>
      <c r="N14" s="18" t="str">
        <f>IF(OR(INDEX('Raw Data Linear'!$1:$1048576,$B14,MATCH(N$7,'Raw Data Linear'!$1:$1,0))=0,ISNA(INDEX('Raw Data Linear'!$1:$1048576,$B14,MATCH(N$7,'Raw Data Linear'!$1:$1,0)))),"",INDEX('Raw Data Linear'!$1:$1048576,$B14,MATCH(N$7,'Raw Data Linear'!$1:$1,0)))</f>
        <v>108+44.94</v>
      </c>
      <c r="O14" s="18">
        <f>IF(OR(INDEX('Raw Data Linear'!$1:$1048576,$B14,MATCH(O$7,'Raw Data Linear'!$1:$1,0))=0,ISNA(INDEX('Raw Data Linear'!$1:$1048576,$B14,MATCH(O$7,'Raw Data Linear'!$1:$1,0)))),"",INDEX('Raw Data Linear'!$1:$1048576,$B14,MATCH(O$7,'Raw Data Linear'!$1:$1,0)))</f>
        <v>15.56</v>
      </c>
      <c r="P14" s="18" t="str">
        <f>IF(OR(INDEX('Raw Data Linear'!$1:$1048576,$B14,MATCH(P$7,'Raw Data Linear'!$1:$1,0))=0,ISNA(INDEX('Raw Data Linear'!$1:$1048576,$B14,MATCH(P$7,'Raw Data Linear'!$1:$1,0)))),"",INDEX('Raw Data Linear'!$1:$1048576,$B14,MATCH(P$7,'Raw Data Linear'!$1:$1,0)))</f>
        <v>108+42.78</v>
      </c>
      <c r="Q14" s="18">
        <f>IF(OR(INDEX('Raw Data Linear'!$1:$1048576,$B14,MATCH(Q$7,'Raw Data Linear'!$1:$1,0))=0,ISNA(INDEX('Raw Data Linear'!$1:$1048576,$B14,MATCH(Q$7,'Raw Data Linear'!$1:$1,0)))),"",INDEX('Raw Data Linear'!$1:$1048576,$B14,MATCH(Q$7,'Raw Data Linear'!$1:$1,0)))</f>
        <v>22.47</v>
      </c>
      <c r="R14" s="18" t="str">
        <f>IF(OR(INDEX('Raw Data Linear'!$1:$1048576,$B14,MATCH(R$7,'Raw Data Linear'!$1:$1,0))=0,ISNA(INDEX('Raw Data Linear'!$1:$1048576,$B14,MATCH(R$7,'Raw Data Linear'!$1:$1,0)))),"",INDEX('Raw Data Linear'!$1:$1048576,$B14,MATCH(R$7,'Raw Data Linear'!$1:$1,0)))</f>
        <v>RELOCATE</v>
      </c>
      <c r="S14" s="18" t="str">
        <f>IF(OR(INDEX('Raw Data Linear'!$1:$1048576,$B14,MATCH(S$7,'Raw Data Linear'!$1:$1,0))=0,ISNA(INDEX('Raw Data Linear'!$1:$1048576,$B14,MATCH(S$7,'Raw Data Linear'!$1:$1,0)))),"",INDEX('Raw Data Linear'!$1:$1048576,$B14,MATCH(S$7,'Raw Data Linear'!$1:$1,0)))</f>
        <v>CONFLICT</v>
      </c>
      <c r="T14" s="18" t="str">
        <f>IF(OR(INDEX('Raw Data Linear'!$1:$1048576,$B14,MATCH(T$7,'Raw Data Linear'!$1:$1,0))=0,ISNA(INDEX('Raw Data Linear'!$1:$1048576,$B14,MATCH(T$7,'Raw Data Linear'!$1:$1,0)))),"",INDEX('Raw Data Linear'!$1:$1048576,$B14,MATCH(T$7,'Raw Data Linear'!$1:$1,0)))</f>
        <v>LOCATED WITHIN FOOTPRINT OF PROPOSED IMPROVEMENTS</v>
      </c>
      <c r="W14" s="13"/>
    </row>
    <row r="15" spans="1:23" ht="48" customHeight="1" x14ac:dyDescent="0.3">
      <c r="A15" s="3">
        <f t="shared" si="0"/>
        <v>1</v>
      </c>
      <c r="B15" s="3">
        <v>115</v>
      </c>
      <c r="C15" s="19">
        <f>IF(OR(INDEX('Raw Data Points'!$1:$1048576,$B15,MATCH(C$7,'Raw Data Points'!$1:$1,0))=0,ISNA(INDEX('Raw Data Points'!$1:$1048576,$B15,MATCH(C$7,'Raw Data Points'!$1:$1,0)))),"",INDEX('Raw Data Points'!$1:$1048576,$B15,MATCH(C$7,'Raw Data Points'!$1:$1,0)))</f>
        <v>172</v>
      </c>
      <c r="D15" s="19" t="str">
        <f>IF(OR(INDEX('Raw Data Points'!$1:$1048576,$B15,MATCH(D$7,'Raw Data Points'!$1:$1,0))=0,ISNA(INDEX('Raw Data Points'!$1:$1048576,$B15,MATCH(D$7,'Raw Data Points'!$1:$1,0)))),"",INDEX('Raw Data Points'!$1:$1048576,$B15,MATCH(D$7,'Raw Data Points'!$1:$1,0)))</f>
        <v>AT&amp;T</v>
      </c>
      <c r="E15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5" s="19" t="str">
        <f>IF(OR(INDEX('Raw Data Points'!$1:$1048576,$B15,MATCH(F$7,'Raw Data Points'!$1:$1,0))=0,ISNA(INDEX('Raw Data Points'!$1:$1048576,$B15,MATCH(F$7,'Raw Data Points'!$1:$1,0)))),"",INDEX('Raw Data Points'!$1:$1048576,$B15,MATCH(F$7,'Raw Data Points'!$1:$1,0)))</f>
        <v>Communications Pedestal</v>
      </c>
      <c r="G15" s="19"/>
      <c r="H15" s="25" t="str">
        <f>HYPERLINK(IF(OR(INDEX('Raw Data Points'!$1:$1048576,$B15,MATCH(H$7,'Raw Data Points'!$1:$1,0))=0,ISNA(INDEX('Raw Data Points'!$1:$1048576,$B15,MATCH(H$7,'Raw Data Points'!$1:$1,0)))),"",INDEX('Raw Data Points'!$1:$1048576,$B15,MATCH(H$7,'Raw Data Points'!$1:$1,0))),"Map")</f>
        <v>Map</v>
      </c>
      <c r="I15" s="25"/>
      <c r="J15" s="25"/>
      <c r="K15" s="55" t="str">
        <f>L15</f>
        <v>108+46.19</v>
      </c>
      <c r="L15" s="19" t="str">
        <f>IF(OR(INDEX('Raw Data Points'!$1:$1048576,$B15,MATCH(L$7,'Raw Data Points'!$1:$1,0))=0,ISNA(INDEX('Raw Data Points'!$1:$1048576,$B15,MATCH(L$7,'Raw Data Points'!$1:$1,0)))),"",INDEX('Raw Data Points'!$1:$1048576,$B15,MATCH(L$7,'Raw Data Points'!$1:$1,0)))</f>
        <v>108+46.19</v>
      </c>
      <c r="M15" s="19">
        <f>IF(OR(INDEX('Raw Data Points'!$1:$1048576,$B15,MATCH(M$7,'Raw Data Points'!$1:$1,0))=0,ISNA(INDEX('Raw Data Points'!$1:$1048576,$B15,MATCH(M$7,'Raw Data Points'!$1:$1,0)))),"",INDEX('Raw Data Points'!$1:$1048576,$B15,MATCH(M$7,'Raw Data Points'!$1:$1,0)))</f>
        <v>14.64</v>
      </c>
      <c r="N15" s="19"/>
      <c r="O15" s="19"/>
      <c r="P15" s="19"/>
      <c r="Q15" s="19"/>
      <c r="R15" s="19" t="str">
        <f>IF(OR(INDEX('Raw Data Points'!$1:$1048576,$B15,MATCH(R$7,'Raw Data Points'!$1:$1,0))=0,ISNA(INDEX('Raw Data Points'!$1:$1048576,$B15,MATCH(R$7,'Raw Data Points'!$1:$1,0)))),"",INDEX('Raw Data Points'!$1:$1048576,$B15,MATCH(R$7,'Raw Data Points'!$1:$1,0)))</f>
        <v>RELOCATE</v>
      </c>
      <c r="S15" s="19" t="str">
        <f>IF(OR(INDEX('Raw Data Points'!$1:$1048576,$B15,MATCH(S$7,'Raw Data Points'!$1:$1,0))=0,ISNA(INDEX('Raw Data Points'!$1:$1048576,$B15,MATCH(S$7,'Raw Data Points'!$1:$1,0)))),"",INDEX('Raw Data Points'!$1:$1048576,$B15,MATCH(S$7,'Raw Data Points'!$1:$1,0)))</f>
        <v>CONFLICT</v>
      </c>
      <c r="T15" s="19" t="str">
        <f>IF(OR(INDEX('Raw Data Points'!$1:$1048576,$B15,MATCH(T$7,'Raw Data Points'!$1:$1,0))=0,ISNA(INDEX('Raw Data Points'!$1:$1048576,$B15,MATCH(T$7,'Raw Data Points'!$1:$1,0)))),"",INDEX('Raw Data Points'!$1:$1048576,$B15,MATCH(T$7,'Raw Data Points'!$1:$1,0)))</f>
        <v>LOCATED WITHIN FOOTPRINT OF PROPOSED IMPROVEMENTS</v>
      </c>
    </row>
    <row r="16" spans="1:23" ht="48" customHeight="1" x14ac:dyDescent="0.3">
      <c r="A16" s="3">
        <f t="shared" si="0"/>
        <v>1</v>
      </c>
      <c r="B16" s="3">
        <v>112</v>
      </c>
      <c r="C16" s="18">
        <f>IF(OR(INDEX('Raw Data Linear'!$1:$1048576,$B16,MATCH(C$7,'Raw Data Linear'!$1:$1,0))=0,ISNA(INDEX('Raw Data Linear'!$1:$1048576,$B16,MATCH(C$7,'Raw Data Linear'!$1:$1,0)))),"",INDEX('Raw Data Linear'!$1:$1048576,$B16,MATCH(C$7,'Raw Data Linear'!$1:$1,0)))</f>
        <v>246</v>
      </c>
      <c r="D16" s="18" t="str">
        <f>IF(OR(INDEX('Raw Data Linear'!$1:$1048576,$B16,MATCH(D$7,'Raw Data Linear'!$1:$1,0))=0,ISNA(INDEX('Raw Data Linear'!$1:$1048576,$B16,MATCH(D$7,'Raw Data Linear'!$1:$1,0)))),"",INDEX('Raw Data Linear'!$1:$1048576,$B16,MATCH(D$7,'Raw Data Linear'!$1:$1,0)))</f>
        <v>AT&amp;T</v>
      </c>
      <c r="E16" s="18" t="e">
        <f>IF(OR(INDEX('Raw Data Linear'!$1:$1048576,$B16,MATCH(E$7,'Raw Data Linear'!$1:$1,0))=0,ISNA(INDEX('Raw Data Linear'!$1:$1048576,$B16,MATCH(E$7,'Raw Data Linear'!$1:$1,0)))),"",INDEX('Raw Data Linear'!$1:$1048576,$B16,MATCH(E$7,'Raw Data Linear'!$1:$1,0)))</f>
        <v>#N/A</v>
      </c>
      <c r="F16" s="18" t="str">
        <f>IF(OR(INDEX('Raw Data Linear'!$1:$1048576,$B16,MATCH(F$7,'Raw Data Linear'!$1:$1,0))=0,ISNA(INDEX('Raw Data Linear'!$1:$1048576,$B16,MATCH(F$7,'Raw Data Linear'!$1:$1,0)))),"",INDEX('Raw Data Linear'!$1:$1048576,$B16,MATCH(F$7,'Raw Data Linear'!$1:$1,0)))</f>
        <v>Communications Line Underground</v>
      </c>
      <c r="G16" s="18"/>
      <c r="H16" s="24" t="str">
        <f>HYPERLINK(IF(OR(INDEX('Raw Data Linear'!$1:$1048576,$B16,MATCH(I$7,'Raw Data Linear'!$1:$1,0))=0,ISNA(INDEX('Raw Data Linear'!$1:$1048576,$B16,MATCH(I$7,'Raw Data Linear'!$1:$1,0)))),"",INDEX('Raw Data Linear'!$1:$1048576,$B16,MATCH(I$7,'Raw Data Linear'!$1:$1,0))),"Map")</f>
        <v>Map</v>
      </c>
      <c r="I16" s="24"/>
      <c r="J16" s="24" t="str">
        <f>HYPERLINK(IF(OR(INDEX('Raw Data Linear'!$1:$1048576,$B16,MATCH(J$7,'Raw Data Linear'!$1:$1,0))=0,ISNA(INDEX('Raw Data Linear'!$1:$1048576,$B16,MATCH(J$7,'Raw Data Linear'!$1:$1,0)))),"",INDEX('Raw Data Linear'!$1:$1048576,$B16,MATCH(J$7,'Raw Data Linear'!$1:$1,0))),"Map")</f>
        <v>Map</v>
      </c>
      <c r="K16" s="54" t="str">
        <f>N16</f>
        <v>108+47.88</v>
      </c>
      <c r="L16" s="18"/>
      <c r="M16" s="18"/>
      <c r="N16" s="18" t="str">
        <f>IF(OR(INDEX('Raw Data Linear'!$1:$1048576,$B16,MATCH(N$7,'Raw Data Linear'!$1:$1,0))=0,ISNA(INDEX('Raw Data Linear'!$1:$1048576,$B16,MATCH(N$7,'Raw Data Linear'!$1:$1,0)))),"",INDEX('Raw Data Linear'!$1:$1048576,$B16,MATCH(N$7,'Raw Data Linear'!$1:$1,0)))</f>
        <v>108+47.88</v>
      </c>
      <c r="O16" s="18">
        <f>IF(OR(INDEX('Raw Data Linear'!$1:$1048576,$B16,MATCH(O$7,'Raw Data Linear'!$1:$1,0))=0,ISNA(INDEX('Raw Data Linear'!$1:$1048576,$B16,MATCH(O$7,'Raw Data Linear'!$1:$1,0)))),"",INDEX('Raw Data Linear'!$1:$1048576,$B16,MATCH(O$7,'Raw Data Linear'!$1:$1,0)))</f>
        <v>14.66</v>
      </c>
      <c r="P16" s="18" t="str">
        <f>IF(OR(INDEX('Raw Data Linear'!$1:$1048576,$B16,MATCH(P$7,'Raw Data Linear'!$1:$1,0))=0,ISNA(INDEX('Raw Data Linear'!$1:$1048576,$B16,MATCH(P$7,'Raw Data Linear'!$1:$1,0)))),"",INDEX('Raw Data Linear'!$1:$1048576,$B16,MATCH(P$7,'Raw Data Linear'!$1:$1,0)))</f>
        <v>108+50.24</v>
      </c>
      <c r="Q16" s="18">
        <f>IF(OR(INDEX('Raw Data Linear'!$1:$1048576,$B16,MATCH(Q$7,'Raw Data Linear'!$1:$1,0))=0,ISNA(INDEX('Raw Data Linear'!$1:$1048576,$B16,MATCH(Q$7,'Raw Data Linear'!$1:$1,0)))),"",INDEX('Raw Data Linear'!$1:$1048576,$B16,MATCH(Q$7,'Raw Data Linear'!$1:$1,0)))</f>
        <v>9.93</v>
      </c>
      <c r="R16" s="18" t="str">
        <f>IF(OR(INDEX('Raw Data Linear'!$1:$1048576,$B16,MATCH(R$7,'Raw Data Linear'!$1:$1,0))=0,ISNA(INDEX('Raw Data Linear'!$1:$1048576,$B16,MATCH(R$7,'Raw Data Linear'!$1:$1,0)))),"",INDEX('Raw Data Linear'!$1:$1048576,$B16,MATCH(R$7,'Raw Data Linear'!$1:$1,0)))</f>
        <v>RELOCATE</v>
      </c>
      <c r="S16" s="18" t="str">
        <f>IF(OR(INDEX('Raw Data Linear'!$1:$1048576,$B16,MATCH(S$7,'Raw Data Linear'!$1:$1,0))=0,ISNA(INDEX('Raw Data Linear'!$1:$1048576,$B16,MATCH(S$7,'Raw Data Linear'!$1:$1,0)))),"",INDEX('Raw Data Linear'!$1:$1048576,$B16,MATCH(S$7,'Raw Data Linear'!$1:$1,0)))</f>
        <v>CONFLICT</v>
      </c>
      <c r="T16" s="18" t="str">
        <f>IF(OR(INDEX('Raw Data Linear'!$1:$1048576,$B16,MATCH(T$7,'Raw Data Linear'!$1:$1,0))=0,ISNA(INDEX('Raw Data Linear'!$1:$1048576,$B16,MATCH(T$7,'Raw Data Linear'!$1:$1,0)))),"",INDEX('Raw Data Linear'!$1:$1048576,$B16,MATCH(T$7,'Raw Data Linear'!$1:$1,0)))</f>
        <v>LOCATED WITHIN FOOTPRINT OF PROPOSED IMPROVEMENTS</v>
      </c>
    </row>
    <row r="17" spans="1:23" ht="48" customHeight="1" x14ac:dyDescent="0.3">
      <c r="A17" s="3">
        <f t="shared" si="0"/>
        <v>1</v>
      </c>
      <c r="B17" s="3">
        <v>126</v>
      </c>
      <c r="C17" s="19">
        <f>IF(OR(INDEX('Raw Data Linear'!$1:$1048576,$B17,MATCH(C$7,'Raw Data Linear'!$1:$1,0))=0,ISNA(INDEX('Raw Data Linear'!$1:$1048576,$B17,MATCH(C$7,'Raw Data Linear'!$1:$1,0)))),"",INDEX('Raw Data Linear'!$1:$1048576,$B17,MATCH(C$7,'Raw Data Linear'!$1:$1,0)))</f>
        <v>287</v>
      </c>
      <c r="D17" s="19" t="str">
        <f>IF(OR(INDEX('Raw Data Linear'!$1:$1048576,$B17,MATCH(D$7,'Raw Data Linear'!$1:$1,0))=0,ISNA(INDEX('Raw Data Linear'!$1:$1048576,$B17,MATCH(D$7,'Raw Data Linear'!$1:$1,0)))),"",INDEX('Raw Data Linear'!$1:$1048576,$B17,MATCH(D$7,'Raw Data Linear'!$1:$1,0)))</f>
        <v>AT&amp;T</v>
      </c>
      <c r="E17" s="19" t="e">
        <f>IF(OR(INDEX('Raw Data Linear'!$1:$1048576,$B17,MATCH(E$7,'Raw Data Linear'!$1:$1,0))=0,ISNA(INDEX('Raw Data Linear'!$1:$1048576,$B17,MATCH(E$7,'Raw Data Linear'!$1:$1,0)))),"",INDEX('Raw Data Linear'!$1:$1048576,$B17,MATCH(E$7,'Raw Data Linear'!$1:$1,0)))</f>
        <v>#N/A</v>
      </c>
      <c r="F17" s="19" t="str">
        <f>IF(OR(INDEX('Raw Data Linear'!$1:$1048576,$B17,MATCH(F$7,'Raw Data Linear'!$1:$1,0))=0,ISNA(INDEX('Raw Data Linear'!$1:$1048576,$B17,MATCH(F$7,'Raw Data Linear'!$1:$1,0)))),"",INDEX('Raw Data Linear'!$1:$1048576,$B17,MATCH(F$7,'Raw Data Linear'!$1:$1,0)))</f>
        <v>Communications Line Underground</v>
      </c>
      <c r="G17" s="19"/>
      <c r="H17" s="25" t="str">
        <f>HYPERLINK(IF(OR(INDEX('Raw Data Linear'!$1:$1048576,$B17,MATCH(I$7,'Raw Data Linear'!$1:$1,0))=0,ISNA(INDEX('Raw Data Linear'!$1:$1048576,$B17,MATCH(I$7,'Raw Data Linear'!$1:$1,0)))),"",INDEX('Raw Data Linear'!$1:$1048576,$B17,MATCH(I$7,'Raw Data Linear'!$1:$1,0))),"Map")</f>
        <v>Map</v>
      </c>
      <c r="I17" s="25"/>
      <c r="J17" s="25" t="str">
        <f>HYPERLINK(IF(OR(INDEX('Raw Data Linear'!$1:$1048576,$B17,MATCH(J$7,'Raw Data Linear'!$1:$1,0))=0,ISNA(INDEX('Raw Data Linear'!$1:$1048576,$B17,MATCH(J$7,'Raw Data Linear'!$1:$1,0)))),"",INDEX('Raw Data Linear'!$1:$1048576,$B17,MATCH(J$7,'Raw Data Linear'!$1:$1,0))),"Map")</f>
        <v>Map</v>
      </c>
      <c r="K17" s="55" t="str">
        <f>N17</f>
        <v>116+01.43</v>
      </c>
      <c r="L17" s="19"/>
      <c r="M17" s="19"/>
      <c r="N17" s="19" t="str">
        <f>IF(OR(INDEX('Raw Data Linear'!$1:$1048576,$B17,MATCH(N$7,'Raw Data Linear'!$1:$1,0))=0,ISNA(INDEX('Raw Data Linear'!$1:$1048576,$B17,MATCH(N$7,'Raw Data Linear'!$1:$1,0)))),"",INDEX('Raw Data Linear'!$1:$1048576,$B17,MATCH(N$7,'Raw Data Linear'!$1:$1,0)))</f>
        <v>116+01.43</v>
      </c>
      <c r="O17" s="19">
        <f>IF(OR(INDEX('Raw Data Linear'!$1:$1048576,$B17,MATCH(O$7,'Raw Data Linear'!$1:$1,0))=0,ISNA(INDEX('Raw Data Linear'!$1:$1048576,$B17,MATCH(O$7,'Raw Data Linear'!$1:$1,0)))),"",INDEX('Raw Data Linear'!$1:$1048576,$B17,MATCH(O$7,'Raw Data Linear'!$1:$1,0)))</f>
        <v>-34.78</v>
      </c>
      <c r="P17" s="19" t="str">
        <f>IF(OR(INDEX('Raw Data Linear'!$1:$1048576,$B17,MATCH(P$7,'Raw Data Linear'!$1:$1,0))=0,ISNA(INDEX('Raw Data Linear'!$1:$1048576,$B17,MATCH(P$7,'Raw Data Linear'!$1:$1,0)))),"",INDEX('Raw Data Linear'!$1:$1048576,$B17,MATCH(P$7,'Raw Data Linear'!$1:$1,0)))</f>
        <v>OffChain</v>
      </c>
      <c r="Q17" s="19" t="str">
        <f>IF(OR(INDEX('Raw Data Linear'!$1:$1048576,$B17,MATCH(Q$7,'Raw Data Linear'!$1:$1,0))=0,ISNA(INDEX('Raw Data Linear'!$1:$1048576,$B17,MATCH(Q$7,'Raw Data Linear'!$1:$1,0)))),"",INDEX('Raw Data Linear'!$1:$1048576,$B17,MATCH(Q$7,'Raw Data Linear'!$1:$1,0)))</f>
        <v>OffChain</v>
      </c>
      <c r="R17" s="19" t="str">
        <f>IF(OR(INDEX('Raw Data Linear'!$1:$1048576,$B17,MATCH(R$7,'Raw Data Linear'!$1:$1,0))=0,ISNA(INDEX('Raw Data Linear'!$1:$1048576,$B17,MATCH(R$7,'Raw Data Linear'!$1:$1,0)))),"",INDEX('Raw Data Linear'!$1:$1048576,$B17,MATCH(R$7,'Raw Data Linear'!$1:$1,0)))</f>
        <v>RELOCATE</v>
      </c>
      <c r="S17" s="19" t="str">
        <f>IF(OR(INDEX('Raw Data Linear'!$1:$1048576,$B17,MATCH(S$7,'Raw Data Linear'!$1:$1,0))=0,ISNA(INDEX('Raw Data Linear'!$1:$1048576,$B17,MATCH(S$7,'Raw Data Linear'!$1:$1,0)))),"",INDEX('Raw Data Linear'!$1:$1048576,$B17,MATCH(S$7,'Raw Data Linear'!$1:$1,0)))</f>
        <v>CONFLICT</v>
      </c>
      <c r="T17" s="19" t="str">
        <f>IF(OR(INDEX('Raw Data Linear'!$1:$1048576,$B17,MATCH(T$7,'Raw Data Linear'!$1:$1,0))=0,ISNA(INDEX('Raw Data Linear'!$1:$1048576,$B17,MATCH(T$7,'Raw Data Linear'!$1:$1,0)))),"",INDEX('Raw Data Linear'!$1:$1048576,$B17,MATCH(T$7,'Raw Data Linear'!$1:$1,0)))</f>
        <v>LOCATED WITHIN FOOTPRINT OF PROPOSED IMPROVEMENTS</v>
      </c>
      <c r="W17" s="13"/>
    </row>
    <row r="18" spans="1:23" ht="48" customHeight="1" x14ac:dyDescent="0.3">
      <c r="A18" s="3">
        <f t="shared" si="0"/>
        <v>1</v>
      </c>
      <c r="B18" s="3">
        <v>97</v>
      </c>
      <c r="C18" s="18">
        <f>IF(OR(INDEX('Raw Data Linear'!$1:$1048576,$B18,MATCH(C$7,'Raw Data Linear'!$1:$1,0))=0,ISNA(INDEX('Raw Data Linear'!$1:$1048576,$B18,MATCH(C$7,'Raw Data Linear'!$1:$1,0)))),"",INDEX('Raw Data Linear'!$1:$1048576,$B18,MATCH(C$7,'Raw Data Linear'!$1:$1,0)))</f>
        <v>212</v>
      </c>
      <c r="D18" s="18" t="str">
        <f>IF(OR(INDEX('Raw Data Linear'!$1:$1048576,$B18,MATCH(D$7,'Raw Data Linear'!$1:$1,0))=0,ISNA(INDEX('Raw Data Linear'!$1:$1048576,$B18,MATCH(D$7,'Raw Data Linear'!$1:$1,0)))),"",INDEX('Raw Data Linear'!$1:$1048576,$B18,MATCH(D$7,'Raw Data Linear'!$1:$1,0)))</f>
        <v>AT&amp;T</v>
      </c>
      <c r="E18" s="18" t="e">
        <f>IF(OR(INDEX('Raw Data Linear'!$1:$1048576,$B18,MATCH(E$7,'Raw Data Linear'!$1:$1,0))=0,ISNA(INDEX('Raw Data Linear'!$1:$1048576,$B18,MATCH(E$7,'Raw Data Linear'!$1:$1,0)))),"",INDEX('Raw Data Linear'!$1:$1048576,$B18,MATCH(E$7,'Raw Data Linear'!$1:$1,0)))</f>
        <v>#N/A</v>
      </c>
      <c r="F18" s="18" t="str">
        <f>IF(OR(INDEX('Raw Data Linear'!$1:$1048576,$B18,MATCH(F$7,'Raw Data Linear'!$1:$1,0))=0,ISNA(INDEX('Raw Data Linear'!$1:$1048576,$B18,MATCH(F$7,'Raw Data Linear'!$1:$1,0)))),"",INDEX('Raw Data Linear'!$1:$1048576,$B18,MATCH(F$7,'Raw Data Linear'!$1:$1,0)))</f>
        <v>Communications Line Underground</v>
      </c>
      <c r="G18" s="18"/>
      <c r="H18" s="24" t="str">
        <f>HYPERLINK(IF(OR(INDEX('Raw Data Linear'!$1:$1048576,$B18,MATCH(I$7,'Raw Data Linear'!$1:$1,0))=0,ISNA(INDEX('Raw Data Linear'!$1:$1048576,$B18,MATCH(I$7,'Raw Data Linear'!$1:$1,0)))),"",INDEX('Raw Data Linear'!$1:$1048576,$B18,MATCH(I$7,'Raw Data Linear'!$1:$1,0))),"Map")</f>
        <v>Map</v>
      </c>
      <c r="I18" s="24"/>
      <c r="J18" s="24" t="str">
        <f>HYPERLINK(IF(OR(INDEX('Raw Data Linear'!$1:$1048576,$B18,MATCH(J$7,'Raw Data Linear'!$1:$1,0))=0,ISNA(INDEX('Raw Data Linear'!$1:$1048576,$B18,MATCH(J$7,'Raw Data Linear'!$1:$1,0)))),"",INDEX('Raw Data Linear'!$1:$1048576,$B18,MATCH(J$7,'Raw Data Linear'!$1:$1,0))),"Map")</f>
        <v>Map</v>
      </c>
      <c r="K18" s="54" t="str">
        <f>N18</f>
        <v>116+01.99</v>
      </c>
      <c r="L18" s="18"/>
      <c r="M18" s="18"/>
      <c r="N18" s="18" t="str">
        <f>IF(OR(INDEX('Raw Data Linear'!$1:$1048576,$B18,MATCH(N$7,'Raw Data Linear'!$1:$1,0))=0,ISNA(INDEX('Raw Data Linear'!$1:$1048576,$B18,MATCH(N$7,'Raw Data Linear'!$1:$1,0)))),"",INDEX('Raw Data Linear'!$1:$1048576,$B18,MATCH(N$7,'Raw Data Linear'!$1:$1,0)))</f>
        <v>116+01.99</v>
      </c>
      <c r="O18" s="18">
        <f>IF(OR(INDEX('Raw Data Linear'!$1:$1048576,$B18,MATCH(O$7,'Raw Data Linear'!$1:$1,0))=0,ISNA(INDEX('Raw Data Linear'!$1:$1048576,$B18,MATCH(O$7,'Raw Data Linear'!$1:$1,0)))),"",INDEX('Raw Data Linear'!$1:$1048576,$B18,MATCH(O$7,'Raw Data Linear'!$1:$1,0)))</f>
        <v>-36.51</v>
      </c>
      <c r="P18" s="18" t="str">
        <f>IF(OR(INDEX('Raw Data Linear'!$1:$1048576,$B18,MATCH(P$7,'Raw Data Linear'!$1:$1,0))=0,ISNA(INDEX('Raw Data Linear'!$1:$1048576,$B18,MATCH(P$7,'Raw Data Linear'!$1:$1,0)))),"",INDEX('Raw Data Linear'!$1:$1048576,$B18,MATCH(P$7,'Raw Data Linear'!$1:$1,0)))</f>
        <v>116+21.99</v>
      </c>
      <c r="Q18" s="18">
        <f>IF(OR(INDEX('Raw Data Linear'!$1:$1048576,$B18,MATCH(Q$7,'Raw Data Linear'!$1:$1,0))=0,ISNA(INDEX('Raw Data Linear'!$1:$1048576,$B18,MATCH(Q$7,'Raw Data Linear'!$1:$1,0)))),"",INDEX('Raw Data Linear'!$1:$1048576,$B18,MATCH(Q$7,'Raw Data Linear'!$1:$1,0)))</f>
        <v>-39.96</v>
      </c>
      <c r="R18" s="18" t="str">
        <f>IF(OR(INDEX('Raw Data Linear'!$1:$1048576,$B18,MATCH(R$7,'Raw Data Linear'!$1:$1,0))=0,ISNA(INDEX('Raw Data Linear'!$1:$1048576,$B18,MATCH(R$7,'Raw Data Linear'!$1:$1,0)))),"",INDEX('Raw Data Linear'!$1:$1048576,$B18,MATCH(R$7,'Raw Data Linear'!$1:$1,0)))</f>
        <v>RELOCATE</v>
      </c>
      <c r="S18" s="18" t="str">
        <f>IF(OR(INDEX('Raw Data Linear'!$1:$1048576,$B18,MATCH(S$7,'Raw Data Linear'!$1:$1,0))=0,ISNA(INDEX('Raw Data Linear'!$1:$1048576,$B18,MATCH(S$7,'Raw Data Linear'!$1:$1,0)))),"",INDEX('Raw Data Linear'!$1:$1048576,$B18,MATCH(S$7,'Raw Data Linear'!$1:$1,0)))</f>
        <v>CONFLICT</v>
      </c>
      <c r="T18" s="18" t="str">
        <f>IF(OR(INDEX('Raw Data Linear'!$1:$1048576,$B18,MATCH(T$7,'Raw Data Linear'!$1:$1,0))=0,ISNA(INDEX('Raw Data Linear'!$1:$1048576,$B18,MATCH(T$7,'Raw Data Linear'!$1:$1,0)))),"",INDEX('Raw Data Linear'!$1:$1048576,$B18,MATCH(T$7,'Raw Data Linear'!$1:$1,0)))</f>
        <v>LOCATED WITHIN FOOTPRINT OF PROPOSED IMPROVEMENTS</v>
      </c>
      <c r="W18" s="13"/>
    </row>
    <row r="19" spans="1:23" ht="48" customHeight="1" x14ac:dyDescent="0.3">
      <c r="A19" s="3">
        <f t="shared" si="0"/>
        <v>1</v>
      </c>
      <c r="B19" s="3">
        <v>86</v>
      </c>
      <c r="C19" s="19">
        <f>IF(OR(INDEX('Raw Data Points'!$1:$1048576,$B19,MATCH(C$7,'Raw Data Points'!$1:$1,0))=0,ISNA(INDEX('Raw Data Points'!$1:$1048576,$B19,MATCH(C$7,'Raw Data Points'!$1:$1,0)))),"",INDEX('Raw Data Points'!$1:$1048576,$B19,MATCH(C$7,'Raw Data Points'!$1:$1,0)))</f>
        <v>141</v>
      </c>
      <c r="D19" s="19" t="str">
        <f>IF(OR(INDEX('Raw Data Points'!$1:$1048576,$B19,MATCH(D$7,'Raw Data Points'!$1:$1,0))=0,ISNA(INDEX('Raw Data Points'!$1:$1048576,$B19,MATCH(D$7,'Raw Data Points'!$1:$1,0)))),"",INDEX('Raw Data Points'!$1:$1048576,$B19,MATCH(D$7,'Raw Data Points'!$1:$1,0)))</f>
        <v>AT&amp;T</v>
      </c>
      <c r="E19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9" s="19" t="str">
        <f>IF(OR(INDEX('Raw Data Points'!$1:$1048576,$B19,MATCH(F$7,'Raw Data Points'!$1:$1,0))=0,ISNA(INDEX('Raw Data Points'!$1:$1048576,$B19,MATCH(F$7,'Raw Data Points'!$1:$1,0)))),"",INDEX('Raw Data Points'!$1:$1048576,$B19,MATCH(F$7,'Raw Data Points'!$1:$1,0)))</f>
        <v>Communications Pedestal</v>
      </c>
      <c r="G19" s="19"/>
      <c r="H19" s="25" t="str">
        <f>HYPERLINK(IF(OR(INDEX('Raw Data Points'!$1:$1048576,$B19,MATCH(H$7,'Raw Data Points'!$1:$1,0))=0,ISNA(INDEX('Raw Data Points'!$1:$1048576,$B19,MATCH(H$7,'Raw Data Points'!$1:$1,0)))),"",INDEX('Raw Data Points'!$1:$1048576,$B19,MATCH(H$7,'Raw Data Points'!$1:$1,0))),"Map")</f>
        <v>Map</v>
      </c>
      <c r="I19" s="25"/>
      <c r="J19" s="25"/>
      <c r="K19" s="55" t="str">
        <f>L19</f>
        <v>116+03.35</v>
      </c>
      <c r="L19" s="19" t="str">
        <f>IF(OR(INDEX('Raw Data Points'!$1:$1048576,$B19,MATCH(L$7,'Raw Data Points'!$1:$1,0))=0,ISNA(INDEX('Raw Data Points'!$1:$1048576,$B19,MATCH(L$7,'Raw Data Points'!$1:$1,0)))),"",INDEX('Raw Data Points'!$1:$1048576,$B19,MATCH(L$7,'Raw Data Points'!$1:$1,0)))</f>
        <v>116+03.35</v>
      </c>
      <c r="M19" s="19">
        <f>IF(OR(INDEX('Raw Data Points'!$1:$1048576,$B19,MATCH(M$7,'Raw Data Points'!$1:$1,0))=0,ISNA(INDEX('Raw Data Points'!$1:$1048576,$B19,MATCH(M$7,'Raw Data Points'!$1:$1,0)))),"",INDEX('Raw Data Points'!$1:$1048576,$B19,MATCH(M$7,'Raw Data Points'!$1:$1,0)))</f>
        <v>-34.700000000000003</v>
      </c>
      <c r="N19" s="19"/>
      <c r="O19" s="19"/>
      <c r="P19" s="19"/>
      <c r="Q19" s="19"/>
      <c r="R19" s="19" t="str">
        <f>IF(OR(INDEX('Raw Data Points'!$1:$1048576,$B19,MATCH(R$7,'Raw Data Points'!$1:$1,0))=0,ISNA(INDEX('Raw Data Points'!$1:$1048576,$B19,MATCH(R$7,'Raw Data Points'!$1:$1,0)))),"",INDEX('Raw Data Points'!$1:$1048576,$B19,MATCH(R$7,'Raw Data Points'!$1:$1,0)))</f>
        <v>RELOCATE</v>
      </c>
      <c r="S19" s="19" t="str">
        <f>IF(OR(INDEX('Raw Data Points'!$1:$1048576,$B19,MATCH(S$7,'Raw Data Points'!$1:$1,0))=0,ISNA(INDEX('Raw Data Points'!$1:$1048576,$B19,MATCH(S$7,'Raw Data Points'!$1:$1,0)))),"",INDEX('Raw Data Points'!$1:$1048576,$B19,MATCH(S$7,'Raw Data Points'!$1:$1,0)))</f>
        <v>CONFLICT</v>
      </c>
      <c r="T19" s="19" t="str">
        <f>IF(OR(INDEX('Raw Data Points'!$1:$1048576,$B19,MATCH(T$7,'Raw Data Points'!$1:$1,0))=0,ISNA(INDEX('Raw Data Points'!$1:$1048576,$B19,MATCH(T$7,'Raw Data Points'!$1:$1,0)))),"",INDEX('Raw Data Points'!$1:$1048576,$B19,MATCH(T$7,'Raw Data Points'!$1:$1,0)))</f>
        <v>LOCATED WITHIN FOOTPRINT OF PROPOSED IMPROVEMENTS</v>
      </c>
      <c r="W19" s="13"/>
    </row>
    <row r="20" spans="1:23" ht="48" customHeight="1" x14ac:dyDescent="0.3">
      <c r="A20" s="3">
        <f t="shared" si="0"/>
        <v>1</v>
      </c>
      <c r="B20" s="3">
        <v>96</v>
      </c>
      <c r="C20" s="18">
        <f>IF(OR(INDEX('Raw Data Linear'!$1:$1048576,$B20,MATCH(C$7,'Raw Data Linear'!$1:$1,0))=0,ISNA(INDEX('Raw Data Linear'!$1:$1048576,$B20,MATCH(C$7,'Raw Data Linear'!$1:$1,0)))),"",INDEX('Raw Data Linear'!$1:$1048576,$B20,MATCH(C$7,'Raw Data Linear'!$1:$1,0)))</f>
        <v>211</v>
      </c>
      <c r="D20" s="18" t="str">
        <f>IF(OR(INDEX('Raw Data Linear'!$1:$1048576,$B20,MATCH(D$7,'Raw Data Linear'!$1:$1,0))=0,ISNA(INDEX('Raw Data Linear'!$1:$1048576,$B20,MATCH(D$7,'Raw Data Linear'!$1:$1,0)))),"",INDEX('Raw Data Linear'!$1:$1048576,$B20,MATCH(D$7,'Raw Data Linear'!$1:$1,0)))</f>
        <v>AT&amp;T</v>
      </c>
      <c r="E20" s="18" t="e">
        <f>IF(OR(INDEX('Raw Data Linear'!$1:$1048576,$B20,MATCH(E$7,'Raw Data Linear'!$1:$1,0))=0,ISNA(INDEX('Raw Data Linear'!$1:$1048576,$B20,MATCH(E$7,'Raw Data Linear'!$1:$1,0)))),"",INDEX('Raw Data Linear'!$1:$1048576,$B20,MATCH(E$7,'Raw Data Linear'!$1:$1,0)))</f>
        <v>#N/A</v>
      </c>
      <c r="F20" s="18" t="str">
        <f>IF(OR(INDEX('Raw Data Linear'!$1:$1048576,$B20,MATCH(F$7,'Raw Data Linear'!$1:$1,0))=0,ISNA(INDEX('Raw Data Linear'!$1:$1048576,$B20,MATCH(F$7,'Raw Data Linear'!$1:$1,0)))),"",INDEX('Raw Data Linear'!$1:$1048576,$B20,MATCH(F$7,'Raw Data Linear'!$1:$1,0)))</f>
        <v>Communications Line Underground</v>
      </c>
      <c r="G20" s="18"/>
      <c r="H20" s="24" t="str">
        <f>HYPERLINK(IF(OR(INDEX('Raw Data Linear'!$1:$1048576,$B20,MATCH(I$7,'Raw Data Linear'!$1:$1,0))=0,ISNA(INDEX('Raw Data Linear'!$1:$1048576,$B20,MATCH(I$7,'Raw Data Linear'!$1:$1,0)))),"",INDEX('Raw Data Linear'!$1:$1048576,$B20,MATCH(I$7,'Raw Data Linear'!$1:$1,0))),"Map")</f>
        <v>Map</v>
      </c>
      <c r="I20" s="24"/>
      <c r="J20" s="24" t="str">
        <f>HYPERLINK(IF(OR(INDEX('Raw Data Linear'!$1:$1048576,$B20,MATCH(J$7,'Raw Data Linear'!$1:$1,0))=0,ISNA(INDEX('Raw Data Linear'!$1:$1048576,$B20,MATCH(J$7,'Raw Data Linear'!$1:$1,0)))),"",INDEX('Raw Data Linear'!$1:$1048576,$B20,MATCH(J$7,'Raw Data Linear'!$1:$1,0))),"Map")</f>
        <v>Map</v>
      </c>
      <c r="K20" s="54" t="str">
        <f>N20</f>
        <v>116+03.47</v>
      </c>
      <c r="L20" s="18"/>
      <c r="M20" s="18"/>
      <c r="N20" s="18" t="str">
        <f>IF(OR(INDEX('Raw Data Linear'!$1:$1048576,$B20,MATCH(N$7,'Raw Data Linear'!$1:$1,0))=0,ISNA(INDEX('Raw Data Linear'!$1:$1048576,$B20,MATCH(N$7,'Raw Data Linear'!$1:$1,0)))),"",INDEX('Raw Data Linear'!$1:$1048576,$B20,MATCH(N$7,'Raw Data Linear'!$1:$1,0)))</f>
        <v>116+03.47</v>
      </c>
      <c r="O20" s="18">
        <f>IF(OR(INDEX('Raw Data Linear'!$1:$1048576,$B20,MATCH(O$7,'Raw Data Linear'!$1:$1,0))=0,ISNA(INDEX('Raw Data Linear'!$1:$1048576,$B20,MATCH(O$7,'Raw Data Linear'!$1:$1,0)))),"",INDEX('Raw Data Linear'!$1:$1048576,$B20,MATCH(O$7,'Raw Data Linear'!$1:$1,0)))</f>
        <v>-36.5</v>
      </c>
      <c r="P20" s="18" t="str">
        <f>IF(OR(INDEX('Raw Data Linear'!$1:$1048576,$B20,MATCH(P$7,'Raw Data Linear'!$1:$1,0))=0,ISNA(INDEX('Raw Data Linear'!$1:$1048576,$B20,MATCH(P$7,'Raw Data Linear'!$1:$1,0)))),"",INDEX('Raw Data Linear'!$1:$1048576,$B20,MATCH(P$7,'Raw Data Linear'!$1:$1,0)))</f>
        <v>116+06.90</v>
      </c>
      <c r="Q20" s="18">
        <f>IF(OR(INDEX('Raw Data Linear'!$1:$1048576,$B20,MATCH(Q$7,'Raw Data Linear'!$1:$1,0))=0,ISNA(INDEX('Raw Data Linear'!$1:$1048576,$B20,MATCH(Q$7,'Raw Data Linear'!$1:$1,0)))),"",INDEX('Raw Data Linear'!$1:$1048576,$B20,MATCH(Q$7,'Raw Data Linear'!$1:$1,0)))</f>
        <v>-100.95</v>
      </c>
      <c r="R20" s="18" t="str">
        <f>IF(OR(INDEX('Raw Data Linear'!$1:$1048576,$B20,MATCH(R$7,'Raw Data Linear'!$1:$1,0))=0,ISNA(INDEX('Raw Data Linear'!$1:$1048576,$B20,MATCH(R$7,'Raw Data Linear'!$1:$1,0)))),"",INDEX('Raw Data Linear'!$1:$1048576,$B20,MATCH(R$7,'Raw Data Linear'!$1:$1,0)))</f>
        <v>RELOCATE</v>
      </c>
      <c r="S20" s="18" t="str">
        <f>IF(OR(INDEX('Raw Data Linear'!$1:$1048576,$B20,MATCH(S$7,'Raw Data Linear'!$1:$1,0))=0,ISNA(INDEX('Raw Data Linear'!$1:$1048576,$B20,MATCH(S$7,'Raw Data Linear'!$1:$1,0)))),"",INDEX('Raw Data Linear'!$1:$1048576,$B20,MATCH(S$7,'Raw Data Linear'!$1:$1,0)))</f>
        <v>CONFLICT</v>
      </c>
      <c r="T20" s="18" t="str">
        <f>IF(OR(INDEX('Raw Data Linear'!$1:$1048576,$B20,MATCH(T$7,'Raw Data Linear'!$1:$1,0))=0,ISNA(INDEX('Raw Data Linear'!$1:$1048576,$B20,MATCH(T$7,'Raw Data Linear'!$1:$1,0)))),"",INDEX('Raw Data Linear'!$1:$1048576,$B20,MATCH(T$7,'Raw Data Linear'!$1:$1,0)))</f>
        <v>LOCATED WITHIN FOOTPRINT OF PROPOSED IMPROVEMENTS</v>
      </c>
      <c r="W20" s="13"/>
    </row>
    <row r="21" spans="1:23" ht="48" customHeight="1" x14ac:dyDescent="0.3">
      <c r="A21" s="3">
        <f t="shared" si="0"/>
        <v>1</v>
      </c>
      <c r="B21" s="3">
        <v>103</v>
      </c>
      <c r="C21" s="19">
        <f>IF(OR(INDEX('Raw Data Linear'!$1:$1048576,$B21,MATCH(C$7,'Raw Data Linear'!$1:$1,0))=0,ISNA(INDEX('Raw Data Linear'!$1:$1048576,$B21,MATCH(C$7,'Raw Data Linear'!$1:$1,0)))),"",INDEX('Raw Data Linear'!$1:$1048576,$B21,MATCH(C$7,'Raw Data Linear'!$1:$1,0)))</f>
        <v>229</v>
      </c>
      <c r="D21" s="19" t="str">
        <f>IF(OR(INDEX('Raw Data Linear'!$1:$1048576,$B21,MATCH(D$7,'Raw Data Linear'!$1:$1,0))=0,ISNA(INDEX('Raw Data Linear'!$1:$1048576,$B21,MATCH(D$7,'Raw Data Linear'!$1:$1,0)))),"",INDEX('Raw Data Linear'!$1:$1048576,$B21,MATCH(D$7,'Raw Data Linear'!$1:$1,0)))</f>
        <v>AT&amp;T</v>
      </c>
      <c r="E21" s="19" t="e">
        <f>IF(OR(INDEX('Raw Data Linear'!$1:$1048576,$B21,MATCH(E$7,'Raw Data Linear'!$1:$1,0))=0,ISNA(INDEX('Raw Data Linear'!$1:$1048576,$B21,MATCH(E$7,'Raw Data Linear'!$1:$1,0)))),"",INDEX('Raw Data Linear'!$1:$1048576,$B21,MATCH(E$7,'Raw Data Linear'!$1:$1,0)))</f>
        <v>#N/A</v>
      </c>
      <c r="F21" s="19" t="str">
        <f>IF(OR(INDEX('Raw Data Linear'!$1:$1048576,$B21,MATCH(F$7,'Raw Data Linear'!$1:$1,0))=0,ISNA(INDEX('Raw Data Linear'!$1:$1048576,$B21,MATCH(F$7,'Raw Data Linear'!$1:$1,0)))),"",INDEX('Raw Data Linear'!$1:$1048576,$B21,MATCH(F$7,'Raw Data Linear'!$1:$1,0)))</f>
        <v>Communications Line Underground</v>
      </c>
      <c r="G21" s="19"/>
      <c r="H21" s="25" t="str">
        <f>HYPERLINK(IF(OR(INDEX('Raw Data Linear'!$1:$1048576,$B21,MATCH(I$7,'Raw Data Linear'!$1:$1,0))=0,ISNA(INDEX('Raw Data Linear'!$1:$1048576,$B21,MATCH(I$7,'Raw Data Linear'!$1:$1,0)))),"",INDEX('Raw Data Linear'!$1:$1048576,$B21,MATCH(I$7,'Raw Data Linear'!$1:$1,0))),"Map")</f>
        <v>Map</v>
      </c>
      <c r="I21" s="25"/>
      <c r="J21" s="25" t="str">
        <f>HYPERLINK(IF(OR(INDEX('Raw Data Linear'!$1:$1048576,$B21,MATCH(J$7,'Raw Data Linear'!$1:$1,0))=0,ISNA(INDEX('Raw Data Linear'!$1:$1048576,$B21,MATCH(J$7,'Raw Data Linear'!$1:$1,0)))),"",INDEX('Raw Data Linear'!$1:$1048576,$B21,MATCH(J$7,'Raw Data Linear'!$1:$1,0))),"Map")</f>
        <v>Map</v>
      </c>
      <c r="K21" s="55" t="str">
        <f>N21</f>
        <v>116+03.49</v>
      </c>
      <c r="L21" s="19"/>
      <c r="M21" s="19"/>
      <c r="N21" s="19" t="str">
        <f>IF(OR(INDEX('Raw Data Linear'!$1:$1048576,$B21,MATCH(N$7,'Raw Data Linear'!$1:$1,0))=0,ISNA(INDEX('Raw Data Linear'!$1:$1048576,$B21,MATCH(N$7,'Raw Data Linear'!$1:$1,0)))),"",INDEX('Raw Data Linear'!$1:$1048576,$B21,MATCH(N$7,'Raw Data Linear'!$1:$1,0)))</f>
        <v>116+03.49</v>
      </c>
      <c r="O21" s="19">
        <f>IF(OR(INDEX('Raw Data Linear'!$1:$1048576,$B21,MATCH(O$7,'Raw Data Linear'!$1:$1,0))=0,ISNA(INDEX('Raw Data Linear'!$1:$1048576,$B21,MATCH(O$7,'Raw Data Linear'!$1:$1,0)))),"",INDEX('Raw Data Linear'!$1:$1048576,$B21,MATCH(O$7,'Raw Data Linear'!$1:$1,0)))</f>
        <v>-32.9</v>
      </c>
      <c r="P21" s="19" t="str">
        <f>IF(OR(INDEX('Raw Data Linear'!$1:$1048576,$B21,MATCH(P$7,'Raw Data Linear'!$1:$1,0))=0,ISNA(INDEX('Raw Data Linear'!$1:$1048576,$B21,MATCH(P$7,'Raw Data Linear'!$1:$1,0)))),"",INDEX('Raw Data Linear'!$1:$1048576,$B21,MATCH(P$7,'Raw Data Linear'!$1:$1,0)))</f>
        <v>152+18.42</v>
      </c>
      <c r="Q21" s="19">
        <f>IF(OR(INDEX('Raw Data Linear'!$1:$1048576,$B21,MATCH(Q$7,'Raw Data Linear'!$1:$1,0))=0,ISNA(INDEX('Raw Data Linear'!$1:$1048576,$B21,MATCH(Q$7,'Raw Data Linear'!$1:$1,0)))),"",INDEX('Raw Data Linear'!$1:$1048576,$B21,MATCH(Q$7,'Raw Data Linear'!$1:$1,0)))</f>
        <v>36.01</v>
      </c>
      <c r="R21" s="19" t="str">
        <f>IF(OR(INDEX('Raw Data Linear'!$1:$1048576,$B21,MATCH(R$7,'Raw Data Linear'!$1:$1,0))=0,ISNA(INDEX('Raw Data Linear'!$1:$1048576,$B21,MATCH(R$7,'Raw Data Linear'!$1:$1,0)))),"",INDEX('Raw Data Linear'!$1:$1048576,$B21,MATCH(R$7,'Raw Data Linear'!$1:$1,0)))</f>
        <v>RELOCATE</v>
      </c>
      <c r="S21" s="19" t="str">
        <f>IF(OR(INDEX('Raw Data Linear'!$1:$1048576,$B21,MATCH(S$7,'Raw Data Linear'!$1:$1,0))=0,ISNA(INDEX('Raw Data Linear'!$1:$1048576,$B21,MATCH(S$7,'Raw Data Linear'!$1:$1,0)))),"",INDEX('Raw Data Linear'!$1:$1048576,$B21,MATCH(S$7,'Raw Data Linear'!$1:$1,0)))</f>
        <v>CONFLICT</v>
      </c>
      <c r="T21" s="19" t="str">
        <f>IF(OR(INDEX('Raw Data Linear'!$1:$1048576,$B21,MATCH(T$7,'Raw Data Linear'!$1:$1,0))=0,ISNA(INDEX('Raw Data Linear'!$1:$1048576,$B21,MATCH(T$7,'Raw Data Linear'!$1:$1,0)))),"",INDEX('Raw Data Linear'!$1:$1048576,$B21,MATCH(T$7,'Raw Data Linear'!$1:$1,0)))</f>
        <v>LOCATED WITHIN FOOTPRINT OF PROPOSED IMPROVEMENTS</v>
      </c>
      <c r="W21" s="13"/>
    </row>
    <row r="22" spans="1:23" ht="48" customHeight="1" x14ac:dyDescent="0.3">
      <c r="A22" s="3">
        <f t="shared" si="0"/>
        <v>1</v>
      </c>
      <c r="B22" s="3">
        <v>84</v>
      </c>
      <c r="C22" s="18">
        <f>IF(OR(INDEX('Raw Data Points'!$1:$1048576,$B22,MATCH(C$7,'Raw Data Points'!$1:$1,0))=0,ISNA(INDEX('Raw Data Points'!$1:$1048576,$B22,MATCH(C$7,'Raw Data Points'!$1:$1,0)))),"",INDEX('Raw Data Points'!$1:$1048576,$B22,MATCH(C$7,'Raw Data Points'!$1:$1,0)))</f>
        <v>139</v>
      </c>
      <c r="D22" s="18" t="str">
        <f>IF(OR(INDEX('Raw Data Points'!$1:$1048576,$B22,MATCH(D$7,'Raw Data Points'!$1:$1,0))=0,ISNA(INDEX('Raw Data Points'!$1:$1048576,$B22,MATCH(D$7,'Raw Data Points'!$1:$1,0)))),"",INDEX('Raw Data Points'!$1:$1048576,$B22,MATCH(D$7,'Raw Data Points'!$1:$1,0)))</f>
        <v>AT&amp;T</v>
      </c>
      <c r="E22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2" s="18" t="str">
        <f>IF(OR(INDEX('Raw Data Points'!$1:$1048576,$B22,MATCH(F$7,'Raw Data Points'!$1:$1,0))=0,ISNA(INDEX('Raw Data Points'!$1:$1048576,$B22,MATCH(F$7,'Raw Data Points'!$1:$1,0)))),"",INDEX('Raw Data Points'!$1:$1048576,$B22,MATCH(F$7,'Raw Data Points'!$1:$1,0)))</f>
        <v>Communications Pedestal</v>
      </c>
      <c r="G22" s="18"/>
      <c r="H22" s="24" t="str">
        <f>HYPERLINK(IF(OR(INDEX('Raw Data Points'!$1:$1048576,$B22,MATCH(H$7,'Raw Data Points'!$1:$1,0))=0,ISNA(INDEX('Raw Data Points'!$1:$1048576,$B22,MATCH(H$7,'Raw Data Points'!$1:$1,0)))),"",INDEX('Raw Data Points'!$1:$1048576,$B22,MATCH(H$7,'Raw Data Points'!$1:$1,0))),"Map")</f>
        <v>Map</v>
      </c>
      <c r="I22" s="24"/>
      <c r="J22" s="24"/>
      <c r="K22" s="54" t="str">
        <f>L22</f>
        <v>116+06.09</v>
      </c>
      <c r="L22" s="18" t="str">
        <f>IF(OR(INDEX('Raw Data Points'!$1:$1048576,$B22,MATCH(L$7,'Raw Data Points'!$1:$1,0))=0,ISNA(INDEX('Raw Data Points'!$1:$1048576,$B22,MATCH(L$7,'Raw Data Points'!$1:$1,0)))),"",INDEX('Raw Data Points'!$1:$1048576,$B22,MATCH(L$7,'Raw Data Points'!$1:$1,0)))</f>
        <v>116+06.09</v>
      </c>
      <c r="M22" s="18">
        <f>IF(OR(INDEX('Raw Data Points'!$1:$1048576,$B22,MATCH(M$7,'Raw Data Points'!$1:$1,0))=0,ISNA(INDEX('Raw Data Points'!$1:$1048576,$B22,MATCH(M$7,'Raw Data Points'!$1:$1,0)))),"",INDEX('Raw Data Points'!$1:$1048576,$B22,MATCH(M$7,'Raw Data Points'!$1:$1,0)))</f>
        <v>-39.36</v>
      </c>
      <c r="N22" s="18"/>
      <c r="O22" s="18"/>
      <c r="P22" s="18"/>
      <c r="Q22" s="18"/>
      <c r="R22" s="18" t="str">
        <f>IF(OR(INDEX('Raw Data Points'!$1:$1048576,$B22,MATCH(R$7,'Raw Data Points'!$1:$1,0))=0,ISNA(INDEX('Raw Data Points'!$1:$1048576,$B22,MATCH(R$7,'Raw Data Points'!$1:$1,0)))),"",INDEX('Raw Data Points'!$1:$1048576,$B22,MATCH(R$7,'Raw Data Points'!$1:$1,0)))</f>
        <v>RELOCATE</v>
      </c>
      <c r="S22" s="18" t="str">
        <f>IF(OR(INDEX('Raw Data Points'!$1:$1048576,$B22,MATCH(S$7,'Raw Data Points'!$1:$1,0))=0,ISNA(INDEX('Raw Data Points'!$1:$1048576,$B22,MATCH(S$7,'Raw Data Points'!$1:$1,0)))),"",INDEX('Raw Data Points'!$1:$1048576,$B22,MATCH(S$7,'Raw Data Points'!$1:$1,0)))</f>
        <v>CONFLICT</v>
      </c>
      <c r="T22" s="18" t="str">
        <f>IF(OR(INDEX('Raw Data Points'!$1:$1048576,$B22,MATCH(T$7,'Raw Data Points'!$1:$1,0))=0,ISNA(INDEX('Raw Data Points'!$1:$1048576,$B22,MATCH(T$7,'Raw Data Points'!$1:$1,0)))),"",INDEX('Raw Data Points'!$1:$1048576,$B22,MATCH(T$7,'Raw Data Points'!$1:$1,0)))</f>
        <v>LOCATED WITHIN FOOTPRINT OF PROPOSED IMPROVEMENTS</v>
      </c>
    </row>
    <row r="23" spans="1:23" ht="48" customHeight="1" x14ac:dyDescent="0.3">
      <c r="A23" s="3">
        <f t="shared" si="0"/>
        <v>1</v>
      </c>
      <c r="B23" s="3">
        <v>102</v>
      </c>
      <c r="C23" s="19">
        <f>IF(OR(INDEX('Raw Data Linear'!$1:$1048576,$B23,MATCH(C$7,'Raw Data Linear'!$1:$1,0))=0,ISNA(INDEX('Raw Data Linear'!$1:$1048576,$B23,MATCH(C$7,'Raw Data Linear'!$1:$1,0)))),"",INDEX('Raw Data Linear'!$1:$1048576,$B23,MATCH(C$7,'Raw Data Linear'!$1:$1,0)))</f>
        <v>225</v>
      </c>
      <c r="D23" s="19" t="str">
        <f>IF(OR(INDEX('Raw Data Linear'!$1:$1048576,$B23,MATCH(D$7,'Raw Data Linear'!$1:$1,0))=0,ISNA(INDEX('Raw Data Linear'!$1:$1048576,$B23,MATCH(D$7,'Raw Data Linear'!$1:$1,0)))),"",INDEX('Raw Data Linear'!$1:$1048576,$B23,MATCH(D$7,'Raw Data Linear'!$1:$1,0)))</f>
        <v>AT&amp;T</v>
      </c>
      <c r="E23" s="19" t="e">
        <f>IF(OR(INDEX('Raw Data Linear'!$1:$1048576,$B23,MATCH(E$7,'Raw Data Linear'!$1:$1,0))=0,ISNA(INDEX('Raw Data Linear'!$1:$1048576,$B23,MATCH(E$7,'Raw Data Linear'!$1:$1,0)))),"",INDEX('Raw Data Linear'!$1:$1048576,$B23,MATCH(E$7,'Raw Data Linear'!$1:$1,0)))</f>
        <v>#N/A</v>
      </c>
      <c r="F23" s="19" t="str">
        <f>IF(OR(INDEX('Raw Data Linear'!$1:$1048576,$B23,MATCH(F$7,'Raw Data Linear'!$1:$1,0))=0,ISNA(INDEX('Raw Data Linear'!$1:$1048576,$B23,MATCH(F$7,'Raw Data Linear'!$1:$1,0)))),"",INDEX('Raw Data Linear'!$1:$1048576,$B23,MATCH(F$7,'Raw Data Linear'!$1:$1,0)))</f>
        <v>Communications Line Underground</v>
      </c>
      <c r="G23" s="19"/>
      <c r="H23" s="25" t="str">
        <f>HYPERLINK(IF(OR(INDEX('Raw Data Linear'!$1:$1048576,$B23,MATCH(I$7,'Raw Data Linear'!$1:$1,0))=0,ISNA(INDEX('Raw Data Linear'!$1:$1048576,$B23,MATCH(I$7,'Raw Data Linear'!$1:$1,0)))),"",INDEX('Raw Data Linear'!$1:$1048576,$B23,MATCH(I$7,'Raw Data Linear'!$1:$1,0))),"Map")</f>
        <v>Map</v>
      </c>
      <c r="I23" s="25"/>
      <c r="J23" s="25" t="str">
        <f>HYPERLINK(IF(OR(INDEX('Raw Data Linear'!$1:$1048576,$B23,MATCH(J$7,'Raw Data Linear'!$1:$1,0))=0,ISNA(INDEX('Raw Data Linear'!$1:$1048576,$B23,MATCH(J$7,'Raw Data Linear'!$1:$1,0)))),"",INDEX('Raw Data Linear'!$1:$1048576,$B23,MATCH(J$7,'Raw Data Linear'!$1:$1,0))),"Map")</f>
        <v>Map</v>
      </c>
      <c r="K23" s="55" t="str">
        <f>N23</f>
        <v>116+06.15</v>
      </c>
      <c r="L23" s="19"/>
      <c r="M23" s="19"/>
      <c r="N23" s="19" t="str">
        <f>IF(OR(INDEX('Raw Data Linear'!$1:$1048576,$B23,MATCH(N$7,'Raw Data Linear'!$1:$1,0))=0,ISNA(INDEX('Raw Data Linear'!$1:$1048576,$B23,MATCH(N$7,'Raw Data Linear'!$1:$1,0)))),"",INDEX('Raw Data Linear'!$1:$1048576,$B23,MATCH(N$7,'Raw Data Linear'!$1:$1,0)))</f>
        <v>116+06.15</v>
      </c>
      <c r="O23" s="19">
        <f>IF(OR(INDEX('Raw Data Linear'!$1:$1048576,$B23,MATCH(O$7,'Raw Data Linear'!$1:$1,0))=0,ISNA(INDEX('Raw Data Linear'!$1:$1048576,$B23,MATCH(O$7,'Raw Data Linear'!$1:$1,0)))),"",INDEX('Raw Data Linear'!$1:$1048576,$B23,MATCH(O$7,'Raw Data Linear'!$1:$1,0)))</f>
        <v>14.29</v>
      </c>
      <c r="P23" s="19" t="str">
        <f>IF(OR(INDEX('Raw Data Linear'!$1:$1048576,$B23,MATCH(P$7,'Raw Data Linear'!$1:$1,0))=0,ISNA(INDEX('Raw Data Linear'!$1:$1048576,$B23,MATCH(P$7,'Raw Data Linear'!$1:$1,0)))),"",INDEX('Raw Data Linear'!$1:$1048576,$B23,MATCH(P$7,'Raw Data Linear'!$1:$1,0)))</f>
        <v>116+16.81</v>
      </c>
      <c r="Q23" s="19">
        <f>IF(OR(INDEX('Raw Data Linear'!$1:$1048576,$B23,MATCH(Q$7,'Raw Data Linear'!$1:$1,0))=0,ISNA(INDEX('Raw Data Linear'!$1:$1048576,$B23,MATCH(Q$7,'Raw Data Linear'!$1:$1,0)))),"",INDEX('Raw Data Linear'!$1:$1048576,$B23,MATCH(Q$7,'Raw Data Linear'!$1:$1,0)))</f>
        <v>-34.01</v>
      </c>
      <c r="R23" s="19" t="str">
        <f>IF(OR(INDEX('Raw Data Linear'!$1:$1048576,$B23,MATCH(R$7,'Raw Data Linear'!$1:$1,0))=0,ISNA(INDEX('Raw Data Linear'!$1:$1048576,$B23,MATCH(R$7,'Raw Data Linear'!$1:$1,0)))),"",INDEX('Raw Data Linear'!$1:$1048576,$B23,MATCH(R$7,'Raw Data Linear'!$1:$1,0)))</f>
        <v>RELOCATE</v>
      </c>
      <c r="S23" s="19" t="str">
        <f>IF(OR(INDEX('Raw Data Linear'!$1:$1048576,$B23,MATCH(S$7,'Raw Data Linear'!$1:$1,0))=0,ISNA(INDEX('Raw Data Linear'!$1:$1048576,$B23,MATCH(S$7,'Raw Data Linear'!$1:$1,0)))),"",INDEX('Raw Data Linear'!$1:$1048576,$B23,MATCH(S$7,'Raw Data Linear'!$1:$1,0)))</f>
        <v>CONFLICT</v>
      </c>
      <c r="T23" s="19" t="str">
        <f>IF(OR(INDEX('Raw Data Linear'!$1:$1048576,$B23,MATCH(T$7,'Raw Data Linear'!$1:$1,0))=0,ISNA(INDEX('Raw Data Linear'!$1:$1048576,$B23,MATCH(T$7,'Raw Data Linear'!$1:$1,0)))),"",INDEX('Raw Data Linear'!$1:$1048576,$B23,MATCH(T$7,'Raw Data Linear'!$1:$1,0)))</f>
        <v>LOCATED WITHIN FOOTPRINT OF PROPOSED IMPROVEMENTS</v>
      </c>
    </row>
    <row r="24" spans="1:23" ht="48" customHeight="1" x14ac:dyDescent="0.3">
      <c r="A24" s="3">
        <f t="shared" si="0"/>
        <v>1</v>
      </c>
      <c r="B24" s="3">
        <v>127</v>
      </c>
      <c r="C24" s="18">
        <f>IF(OR(INDEX('Raw Data Linear'!$1:$1048576,$B24,MATCH(C$7,'Raw Data Linear'!$1:$1,0))=0,ISNA(INDEX('Raw Data Linear'!$1:$1048576,$B24,MATCH(C$7,'Raw Data Linear'!$1:$1,0)))),"",INDEX('Raw Data Linear'!$1:$1048576,$B24,MATCH(C$7,'Raw Data Linear'!$1:$1,0)))</f>
        <v>289</v>
      </c>
      <c r="D24" s="18" t="str">
        <f>IF(OR(INDEX('Raw Data Linear'!$1:$1048576,$B24,MATCH(D$7,'Raw Data Linear'!$1:$1,0))=0,ISNA(INDEX('Raw Data Linear'!$1:$1048576,$B24,MATCH(D$7,'Raw Data Linear'!$1:$1,0)))),"",INDEX('Raw Data Linear'!$1:$1048576,$B24,MATCH(D$7,'Raw Data Linear'!$1:$1,0)))</f>
        <v>AT&amp;T</v>
      </c>
      <c r="E24" s="18" t="e">
        <f>IF(OR(INDEX('Raw Data Linear'!$1:$1048576,$B24,MATCH(E$7,'Raw Data Linear'!$1:$1,0))=0,ISNA(INDEX('Raw Data Linear'!$1:$1048576,$B24,MATCH(E$7,'Raw Data Linear'!$1:$1,0)))),"",INDEX('Raw Data Linear'!$1:$1048576,$B24,MATCH(E$7,'Raw Data Linear'!$1:$1,0)))</f>
        <v>#N/A</v>
      </c>
      <c r="F24" s="18" t="str">
        <f>IF(OR(INDEX('Raw Data Linear'!$1:$1048576,$B24,MATCH(F$7,'Raw Data Linear'!$1:$1,0))=0,ISNA(INDEX('Raw Data Linear'!$1:$1048576,$B24,MATCH(F$7,'Raw Data Linear'!$1:$1,0)))),"",INDEX('Raw Data Linear'!$1:$1048576,$B24,MATCH(F$7,'Raw Data Linear'!$1:$1,0)))</f>
        <v>Communications Line Underground</v>
      </c>
      <c r="G24" s="18"/>
      <c r="H24" s="24" t="str">
        <f>HYPERLINK(IF(OR(INDEX('Raw Data Linear'!$1:$1048576,$B24,MATCH(I$7,'Raw Data Linear'!$1:$1,0))=0,ISNA(INDEX('Raw Data Linear'!$1:$1048576,$B24,MATCH(I$7,'Raw Data Linear'!$1:$1,0)))),"",INDEX('Raw Data Linear'!$1:$1048576,$B24,MATCH(I$7,'Raw Data Linear'!$1:$1,0))),"Map")</f>
        <v>Map</v>
      </c>
      <c r="I24" s="24"/>
      <c r="J24" s="24" t="str">
        <f>HYPERLINK(IF(OR(INDEX('Raw Data Linear'!$1:$1048576,$B24,MATCH(J$7,'Raw Data Linear'!$1:$1,0))=0,ISNA(INDEX('Raw Data Linear'!$1:$1048576,$B24,MATCH(J$7,'Raw Data Linear'!$1:$1,0)))),"",INDEX('Raw Data Linear'!$1:$1048576,$B24,MATCH(J$7,'Raw Data Linear'!$1:$1,0))),"Map")</f>
        <v>Map</v>
      </c>
      <c r="K24" s="54" t="str">
        <f>N24</f>
        <v>116+08.13</v>
      </c>
      <c r="L24" s="18"/>
      <c r="M24" s="18"/>
      <c r="N24" s="18" t="str">
        <f>IF(OR(INDEX('Raw Data Linear'!$1:$1048576,$B24,MATCH(N$7,'Raw Data Linear'!$1:$1,0))=0,ISNA(INDEX('Raw Data Linear'!$1:$1048576,$B24,MATCH(N$7,'Raw Data Linear'!$1:$1,0)))),"",INDEX('Raw Data Linear'!$1:$1048576,$B24,MATCH(N$7,'Raw Data Linear'!$1:$1,0)))</f>
        <v>116+08.13</v>
      </c>
      <c r="O24" s="18">
        <f>IF(OR(INDEX('Raw Data Linear'!$1:$1048576,$B24,MATCH(O$7,'Raw Data Linear'!$1:$1,0))=0,ISNA(INDEX('Raw Data Linear'!$1:$1048576,$B24,MATCH(O$7,'Raw Data Linear'!$1:$1,0)))),"",INDEX('Raw Data Linear'!$1:$1048576,$B24,MATCH(O$7,'Raw Data Linear'!$1:$1,0)))</f>
        <v>-33.86</v>
      </c>
      <c r="P24" s="18" t="str">
        <f>IF(OR(INDEX('Raw Data Linear'!$1:$1048576,$B24,MATCH(P$7,'Raw Data Linear'!$1:$1,0))=0,ISNA(INDEX('Raw Data Linear'!$1:$1048576,$B24,MATCH(P$7,'Raw Data Linear'!$1:$1,0)))),"",INDEX('Raw Data Linear'!$1:$1048576,$B24,MATCH(P$7,'Raw Data Linear'!$1:$1,0)))</f>
        <v>OffChain</v>
      </c>
      <c r="Q24" s="18" t="str">
        <f>IF(OR(INDEX('Raw Data Linear'!$1:$1048576,$B24,MATCH(Q$7,'Raw Data Linear'!$1:$1,0))=0,ISNA(INDEX('Raw Data Linear'!$1:$1048576,$B24,MATCH(Q$7,'Raw Data Linear'!$1:$1,0)))),"",INDEX('Raw Data Linear'!$1:$1048576,$B24,MATCH(Q$7,'Raw Data Linear'!$1:$1,0)))</f>
        <v>OffChain</v>
      </c>
      <c r="R24" s="18" t="str">
        <f>IF(OR(INDEX('Raw Data Linear'!$1:$1048576,$B24,MATCH(R$7,'Raw Data Linear'!$1:$1,0))=0,ISNA(INDEX('Raw Data Linear'!$1:$1048576,$B24,MATCH(R$7,'Raw Data Linear'!$1:$1,0)))),"",INDEX('Raw Data Linear'!$1:$1048576,$B24,MATCH(R$7,'Raw Data Linear'!$1:$1,0)))</f>
        <v>RELOCATE</v>
      </c>
      <c r="S24" s="18" t="str">
        <f>IF(OR(INDEX('Raw Data Linear'!$1:$1048576,$B24,MATCH(S$7,'Raw Data Linear'!$1:$1,0))=0,ISNA(INDEX('Raw Data Linear'!$1:$1048576,$B24,MATCH(S$7,'Raw Data Linear'!$1:$1,0)))),"",INDEX('Raw Data Linear'!$1:$1048576,$B24,MATCH(S$7,'Raw Data Linear'!$1:$1,0)))</f>
        <v>CONFLICT</v>
      </c>
      <c r="T24" s="18" t="str">
        <f>IF(OR(INDEX('Raw Data Linear'!$1:$1048576,$B24,MATCH(T$7,'Raw Data Linear'!$1:$1,0))=0,ISNA(INDEX('Raw Data Linear'!$1:$1048576,$B24,MATCH(T$7,'Raw Data Linear'!$1:$1,0)))),"",INDEX('Raw Data Linear'!$1:$1048576,$B24,MATCH(T$7,'Raw Data Linear'!$1:$1,0)))</f>
        <v>LOCATED WITHIN FOOTPRINT OF PROPOSED IMPROVEMENTS</v>
      </c>
    </row>
    <row r="25" spans="1:23" ht="48" customHeight="1" x14ac:dyDescent="0.3">
      <c r="A25" s="3">
        <f t="shared" si="0"/>
        <v>1</v>
      </c>
      <c r="B25" s="3">
        <v>92</v>
      </c>
      <c r="C25" s="19">
        <f>IF(OR(INDEX('Raw Data Linear'!$1:$1048576,$B25,MATCH(C$7,'Raw Data Linear'!$1:$1,0))=0,ISNA(INDEX('Raw Data Linear'!$1:$1048576,$B25,MATCH(C$7,'Raw Data Linear'!$1:$1,0)))),"",INDEX('Raw Data Linear'!$1:$1048576,$B25,MATCH(C$7,'Raw Data Linear'!$1:$1,0)))</f>
        <v>205</v>
      </c>
      <c r="D25" s="19" t="str">
        <f>IF(OR(INDEX('Raw Data Linear'!$1:$1048576,$B25,MATCH(D$7,'Raw Data Linear'!$1:$1,0))=0,ISNA(INDEX('Raw Data Linear'!$1:$1048576,$B25,MATCH(D$7,'Raw Data Linear'!$1:$1,0)))),"",INDEX('Raw Data Linear'!$1:$1048576,$B25,MATCH(D$7,'Raw Data Linear'!$1:$1,0)))</f>
        <v>AT&amp;T</v>
      </c>
      <c r="E25" s="19" t="e">
        <f>IF(OR(INDEX('Raw Data Linear'!$1:$1048576,$B25,MATCH(E$7,'Raw Data Linear'!$1:$1,0))=0,ISNA(INDEX('Raw Data Linear'!$1:$1048576,$B25,MATCH(E$7,'Raw Data Linear'!$1:$1,0)))),"",INDEX('Raw Data Linear'!$1:$1048576,$B25,MATCH(E$7,'Raw Data Linear'!$1:$1,0)))</f>
        <v>#N/A</v>
      </c>
      <c r="F25" s="19" t="str">
        <f>IF(OR(INDEX('Raw Data Linear'!$1:$1048576,$B25,MATCH(F$7,'Raw Data Linear'!$1:$1,0))=0,ISNA(INDEX('Raw Data Linear'!$1:$1048576,$B25,MATCH(F$7,'Raw Data Linear'!$1:$1,0)))),"",INDEX('Raw Data Linear'!$1:$1048576,$B25,MATCH(F$7,'Raw Data Linear'!$1:$1,0)))</f>
        <v>Communications Line Underground</v>
      </c>
      <c r="G25" s="19"/>
      <c r="H25" s="25" t="str">
        <f>HYPERLINK(IF(OR(INDEX('Raw Data Linear'!$1:$1048576,$B25,MATCH(I$7,'Raw Data Linear'!$1:$1,0))=0,ISNA(INDEX('Raw Data Linear'!$1:$1048576,$B25,MATCH(I$7,'Raw Data Linear'!$1:$1,0)))),"",INDEX('Raw Data Linear'!$1:$1048576,$B25,MATCH(I$7,'Raw Data Linear'!$1:$1,0))),"Map")</f>
        <v>Map</v>
      </c>
      <c r="I25" s="25"/>
      <c r="J25" s="25" t="str">
        <f>HYPERLINK(IF(OR(INDEX('Raw Data Linear'!$1:$1048576,$B25,MATCH(J$7,'Raw Data Linear'!$1:$1,0))=0,ISNA(INDEX('Raw Data Linear'!$1:$1048576,$B25,MATCH(J$7,'Raw Data Linear'!$1:$1,0)))),"",INDEX('Raw Data Linear'!$1:$1048576,$B25,MATCH(J$7,'Raw Data Linear'!$1:$1,0))),"Map")</f>
        <v>Map</v>
      </c>
      <c r="K25" s="55" t="str">
        <f>N25</f>
        <v>116+08.49</v>
      </c>
      <c r="L25" s="19"/>
      <c r="M25" s="19"/>
      <c r="N25" s="19" t="str">
        <f>IF(OR(INDEX('Raw Data Linear'!$1:$1048576,$B25,MATCH(N$7,'Raw Data Linear'!$1:$1,0))=0,ISNA(INDEX('Raw Data Linear'!$1:$1048576,$B25,MATCH(N$7,'Raw Data Linear'!$1:$1,0)))),"",INDEX('Raw Data Linear'!$1:$1048576,$B25,MATCH(N$7,'Raw Data Linear'!$1:$1,0)))</f>
        <v>116+08.49</v>
      </c>
      <c r="O25" s="19">
        <f>IF(OR(INDEX('Raw Data Linear'!$1:$1048576,$B25,MATCH(O$7,'Raw Data Linear'!$1:$1,0))=0,ISNA(INDEX('Raw Data Linear'!$1:$1048576,$B25,MATCH(O$7,'Raw Data Linear'!$1:$1,0)))),"",INDEX('Raw Data Linear'!$1:$1048576,$B25,MATCH(O$7,'Raw Data Linear'!$1:$1,0)))</f>
        <v>-100.76</v>
      </c>
      <c r="P25" s="19" t="str">
        <f>IF(OR(INDEX('Raw Data Linear'!$1:$1048576,$B25,MATCH(P$7,'Raw Data Linear'!$1:$1,0))=0,ISNA(INDEX('Raw Data Linear'!$1:$1048576,$B25,MATCH(P$7,'Raw Data Linear'!$1:$1,0)))),"",INDEX('Raw Data Linear'!$1:$1048576,$B25,MATCH(P$7,'Raw Data Linear'!$1:$1,0)))</f>
        <v>116+11.58</v>
      </c>
      <c r="Q25" s="19">
        <f>IF(OR(INDEX('Raw Data Linear'!$1:$1048576,$B25,MATCH(Q$7,'Raw Data Linear'!$1:$1,0))=0,ISNA(INDEX('Raw Data Linear'!$1:$1048576,$B25,MATCH(Q$7,'Raw Data Linear'!$1:$1,0)))),"",INDEX('Raw Data Linear'!$1:$1048576,$B25,MATCH(Q$7,'Raw Data Linear'!$1:$1,0)))</f>
        <v>-38.65</v>
      </c>
      <c r="R25" s="19" t="str">
        <f>IF(OR(INDEX('Raw Data Linear'!$1:$1048576,$B25,MATCH(R$7,'Raw Data Linear'!$1:$1,0))=0,ISNA(INDEX('Raw Data Linear'!$1:$1048576,$B25,MATCH(R$7,'Raw Data Linear'!$1:$1,0)))),"",INDEX('Raw Data Linear'!$1:$1048576,$B25,MATCH(R$7,'Raw Data Linear'!$1:$1,0)))</f>
        <v>RELOCATE</v>
      </c>
      <c r="S25" s="19" t="str">
        <f>IF(OR(INDEX('Raw Data Linear'!$1:$1048576,$B25,MATCH(S$7,'Raw Data Linear'!$1:$1,0))=0,ISNA(INDEX('Raw Data Linear'!$1:$1048576,$B25,MATCH(S$7,'Raw Data Linear'!$1:$1,0)))),"",INDEX('Raw Data Linear'!$1:$1048576,$B25,MATCH(S$7,'Raw Data Linear'!$1:$1,0)))</f>
        <v>CONFLICT</v>
      </c>
      <c r="T25" s="19" t="str">
        <f>IF(OR(INDEX('Raw Data Linear'!$1:$1048576,$B25,MATCH(T$7,'Raw Data Linear'!$1:$1,0))=0,ISNA(INDEX('Raw Data Linear'!$1:$1048576,$B25,MATCH(T$7,'Raw Data Linear'!$1:$1,0)))),"",INDEX('Raw Data Linear'!$1:$1048576,$B25,MATCH(T$7,'Raw Data Linear'!$1:$1,0)))</f>
        <v>LOCATED WITHIN FOOTPRINT OF PROPOSED IMPROVEMENTS</v>
      </c>
    </row>
    <row r="26" spans="1:23" ht="48" customHeight="1" x14ac:dyDescent="0.3">
      <c r="A26" s="3">
        <f t="shared" si="0"/>
        <v>1</v>
      </c>
      <c r="B26" s="3">
        <v>97</v>
      </c>
      <c r="C26" s="18">
        <f>IF(OR(INDEX('Raw Data Points'!$1:$1048576,$B26,MATCH(C$7,'Raw Data Points'!$1:$1,0))=0,ISNA(INDEX('Raw Data Points'!$1:$1048576,$B26,MATCH(C$7,'Raw Data Points'!$1:$1,0)))),"",INDEX('Raw Data Points'!$1:$1048576,$B26,MATCH(C$7,'Raw Data Points'!$1:$1,0)))</f>
        <v>152</v>
      </c>
      <c r="D26" s="18" t="str">
        <f>IF(OR(INDEX('Raw Data Points'!$1:$1048576,$B26,MATCH(D$7,'Raw Data Points'!$1:$1,0))=0,ISNA(INDEX('Raw Data Points'!$1:$1048576,$B26,MATCH(D$7,'Raw Data Points'!$1:$1,0)))),"",INDEX('Raw Data Points'!$1:$1048576,$B26,MATCH(D$7,'Raw Data Points'!$1:$1,0)))</f>
        <v>AT&amp;T</v>
      </c>
      <c r="E26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6" s="18" t="str">
        <f>IF(OR(INDEX('Raw Data Points'!$1:$1048576,$B26,MATCH(F$7,'Raw Data Points'!$1:$1,0))=0,ISNA(INDEX('Raw Data Points'!$1:$1048576,$B26,MATCH(F$7,'Raw Data Points'!$1:$1,0)))),"",INDEX('Raw Data Points'!$1:$1048576,$B26,MATCH(F$7,'Raw Data Points'!$1:$1,0)))</f>
        <v>Communications Manhole</v>
      </c>
      <c r="G26" s="18"/>
      <c r="H26" s="24" t="str">
        <f>HYPERLINK(IF(OR(INDEX('Raw Data Points'!$1:$1048576,$B26,MATCH(H$7,'Raw Data Points'!$1:$1,0))=0,ISNA(INDEX('Raw Data Points'!$1:$1048576,$B26,MATCH(H$7,'Raw Data Points'!$1:$1,0)))),"",INDEX('Raw Data Points'!$1:$1048576,$B26,MATCH(H$7,'Raw Data Points'!$1:$1,0))),"Map")</f>
        <v>Map</v>
      </c>
      <c r="I26" s="24"/>
      <c r="J26" s="24"/>
      <c r="K26" s="54" t="str">
        <f>L26</f>
        <v>116+08.82</v>
      </c>
      <c r="L26" s="18" t="str">
        <f>IF(OR(INDEX('Raw Data Points'!$1:$1048576,$B26,MATCH(L$7,'Raw Data Points'!$1:$1,0))=0,ISNA(INDEX('Raw Data Points'!$1:$1048576,$B26,MATCH(L$7,'Raw Data Points'!$1:$1,0)))),"",INDEX('Raw Data Points'!$1:$1048576,$B26,MATCH(L$7,'Raw Data Points'!$1:$1,0)))</f>
        <v>116+08.82</v>
      </c>
      <c r="M26" s="18">
        <f>IF(OR(INDEX('Raw Data Points'!$1:$1048576,$B26,MATCH(M$7,'Raw Data Points'!$1:$1,0))=0,ISNA(INDEX('Raw Data Points'!$1:$1048576,$B26,MATCH(M$7,'Raw Data Points'!$1:$1,0)))),"",INDEX('Raw Data Points'!$1:$1048576,$B26,MATCH(M$7,'Raw Data Points'!$1:$1,0)))</f>
        <v>14.11</v>
      </c>
      <c r="N26" s="18"/>
      <c r="O26" s="18"/>
      <c r="P26" s="18"/>
      <c r="Q26" s="18"/>
      <c r="R26" s="18" t="str">
        <f>IF(OR(INDEX('Raw Data Points'!$1:$1048576,$B26,MATCH(R$7,'Raw Data Points'!$1:$1,0))=0,ISNA(INDEX('Raw Data Points'!$1:$1048576,$B26,MATCH(R$7,'Raw Data Points'!$1:$1,0)))),"",INDEX('Raw Data Points'!$1:$1048576,$B26,MATCH(R$7,'Raw Data Points'!$1:$1,0)))</f>
        <v>RELOCATE</v>
      </c>
      <c r="S26" s="18" t="str">
        <f>IF(OR(INDEX('Raw Data Points'!$1:$1048576,$B26,MATCH(S$7,'Raw Data Points'!$1:$1,0))=0,ISNA(INDEX('Raw Data Points'!$1:$1048576,$B26,MATCH(S$7,'Raw Data Points'!$1:$1,0)))),"",INDEX('Raw Data Points'!$1:$1048576,$B26,MATCH(S$7,'Raw Data Points'!$1:$1,0)))</f>
        <v>CONFLICT</v>
      </c>
      <c r="T26" s="18" t="str">
        <f>IF(OR(INDEX('Raw Data Points'!$1:$1048576,$B26,MATCH(T$7,'Raw Data Points'!$1:$1,0))=0,ISNA(INDEX('Raw Data Points'!$1:$1048576,$B26,MATCH(T$7,'Raw Data Points'!$1:$1,0)))),"",INDEX('Raw Data Points'!$1:$1048576,$B26,MATCH(T$7,'Raw Data Points'!$1:$1,0)))</f>
        <v>LOCATED WITHIN FOOTPRINT OF PROPOSED IMPROVEMENTS</v>
      </c>
    </row>
    <row r="27" spans="1:23" ht="48" customHeight="1" x14ac:dyDescent="0.3">
      <c r="A27" s="3">
        <f t="shared" si="0"/>
        <v>1</v>
      </c>
      <c r="B27" s="3">
        <v>146</v>
      </c>
      <c r="C27" s="19">
        <f>IF(OR(INDEX('Raw Data Points'!$1:$1048576,$B27,MATCH(C$7,'Raw Data Points'!$1:$1,0))=0,ISNA(INDEX('Raw Data Points'!$1:$1048576,$B27,MATCH(C$7,'Raw Data Points'!$1:$1,0)))),"",INDEX('Raw Data Points'!$1:$1048576,$B27,MATCH(C$7,'Raw Data Points'!$1:$1,0)))</f>
        <v>226</v>
      </c>
      <c r="D27" s="19" t="str">
        <f>IF(OR(INDEX('Raw Data Points'!$1:$1048576,$B27,MATCH(D$7,'Raw Data Points'!$1:$1,0))=0,ISNA(INDEX('Raw Data Points'!$1:$1048576,$B27,MATCH(D$7,'Raw Data Points'!$1:$1,0)))),"",INDEX('Raw Data Points'!$1:$1048576,$B27,MATCH(D$7,'Raw Data Points'!$1:$1,0)))</f>
        <v>AT&amp;T</v>
      </c>
      <c r="E27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7" s="19" t="str">
        <f>IF(OR(INDEX('Raw Data Points'!$1:$1048576,$B27,MATCH(F$7,'Raw Data Points'!$1:$1,0))=0,ISNA(INDEX('Raw Data Points'!$1:$1048576,$B27,MATCH(F$7,'Raw Data Points'!$1:$1,0)))),"",INDEX('Raw Data Points'!$1:$1048576,$B27,MATCH(F$7,'Raw Data Points'!$1:$1,0)))</f>
        <v>Communications Vault</v>
      </c>
      <c r="G27" s="19"/>
      <c r="H27" s="25" t="str">
        <f>HYPERLINK(IF(OR(INDEX('Raw Data Points'!$1:$1048576,$B27,MATCH(H$7,'Raw Data Points'!$1:$1,0))=0,ISNA(INDEX('Raw Data Points'!$1:$1048576,$B27,MATCH(H$7,'Raw Data Points'!$1:$1,0)))),"",INDEX('Raw Data Points'!$1:$1048576,$B27,MATCH(H$7,'Raw Data Points'!$1:$1,0))),"Map")</f>
        <v>Map</v>
      </c>
      <c r="I27" s="25"/>
      <c r="J27" s="25"/>
      <c r="K27" s="55" t="str">
        <f>L27</f>
        <v>116+12.68</v>
      </c>
      <c r="L27" s="19" t="str">
        <f>IF(OR(INDEX('Raw Data Points'!$1:$1048576,$B27,MATCH(L$7,'Raw Data Points'!$1:$1,0))=0,ISNA(INDEX('Raw Data Points'!$1:$1048576,$B27,MATCH(L$7,'Raw Data Points'!$1:$1,0)))),"",INDEX('Raw Data Points'!$1:$1048576,$B27,MATCH(L$7,'Raw Data Points'!$1:$1,0)))</f>
        <v>116+12.68</v>
      </c>
      <c r="M27" s="19">
        <f>IF(OR(INDEX('Raw Data Points'!$1:$1048576,$B27,MATCH(M$7,'Raw Data Points'!$1:$1,0))=0,ISNA(INDEX('Raw Data Points'!$1:$1048576,$B27,MATCH(M$7,'Raw Data Points'!$1:$1,0)))),"",INDEX('Raw Data Points'!$1:$1048576,$B27,MATCH(M$7,'Raw Data Points'!$1:$1,0)))</f>
        <v>-36.36</v>
      </c>
      <c r="N27" s="19"/>
      <c r="O27" s="19"/>
      <c r="P27" s="19"/>
      <c r="Q27" s="19"/>
      <c r="R27" s="19" t="str">
        <f>IF(OR(INDEX('Raw Data Points'!$1:$1048576,$B27,MATCH(R$7,'Raw Data Points'!$1:$1,0))=0,ISNA(INDEX('Raw Data Points'!$1:$1048576,$B27,MATCH(R$7,'Raw Data Points'!$1:$1,0)))),"",INDEX('Raw Data Points'!$1:$1048576,$B27,MATCH(R$7,'Raw Data Points'!$1:$1,0)))</f>
        <v>RELOCATE</v>
      </c>
      <c r="S27" s="19" t="str">
        <f>IF(OR(INDEX('Raw Data Points'!$1:$1048576,$B27,MATCH(S$7,'Raw Data Points'!$1:$1,0))=0,ISNA(INDEX('Raw Data Points'!$1:$1048576,$B27,MATCH(S$7,'Raw Data Points'!$1:$1,0)))),"",INDEX('Raw Data Points'!$1:$1048576,$B27,MATCH(S$7,'Raw Data Points'!$1:$1,0)))</f>
        <v>CONFLICT</v>
      </c>
      <c r="T27" s="19" t="str">
        <f>IF(OR(INDEX('Raw Data Points'!$1:$1048576,$B27,MATCH(T$7,'Raw Data Points'!$1:$1,0))=0,ISNA(INDEX('Raw Data Points'!$1:$1048576,$B27,MATCH(T$7,'Raw Data Points'!$1:$1,0)))),"",INDEX('Raw Data Points'!$1:$1048576,$B27,MATCH(T$7,'Raw Data Points'!$1:$1,0)))</f>
        <v>LOCATED WITHIN FOOTPRINT OF PROPOSED IMPROVEMENTS</v>
      </c>
    </row>
    <row r="28" spans="1:23" ht="48" customHeight="1" x14ac:dyDescent="0.3">
      <c r="A28" s="3">
        <f t="shared" si="0"/>
        <v>1</v>
      </c>
      <c r="B28" s="3">
        <v>94</v>
      </c>
      <c r="C28" s="18">
        <f>IF(OR(INDEX('Raw Data Linear'!$1:$1048576,$B28,MATCH(C$7,'Raw Data Linear'!$1:$1,0))=0,ISNA(INDEX('Raw Data Linear'!$1:$1048576,$B28,MATCH(C$7,'Raw Data Linear'!$1:$1,0)))),"",INDEX('Raw Data Linear'!$1:$1048576,$B28,MATCH(C$7,'Raw Data Linear'!$1:$1,0)))</f>
        <v>207</v>
      </c>
      <c r="D28" s="18" t="str">
        <f>IF(OR(INDEX('Raw Data Linear'!$1:$1048576,$B28,MATCH(D$7,'Raw Data Linear'!$1:$1,0))=0,ISNA(INDEX('Raw Data Linear'!$1:$1048576,$B28,MATCH(D$7,'Raw Data Linear'!$1:$1,0)))),"",INDEX('Raw Data Linear'!$1:$1048576,$B28,MATCH(D$7,'Raw Data Linear'!$1:$1,0)))</f>
        <v>AT&amp;T</v>
      </c>
      <c r="E28" s="18" t="e">
        <f>IF(OR(INDEX('Raw Data Linear'!$1:$1048576,$B28,MATCH(E$7,'Raw Data Linear'!$1:$1,0))=0,ISNA(INDEX('Raw Data Linear'!$1:$1048576,$B28,MATCH(E$7,'Raw Data Linear'!$1:$1,0)))),"",INDEX('Raw Data Linear'!$1:$1048576,$B28,MATCH(E$7,'Raw Data Linear'!$1:$1,0)))</f>
        <v>#N/A</v>
      </c>
      <c r="F28" s="18" t="str">
        <f>IF(OR(INDEX('Raw Data Linear'!$1:$1048576,$B28,MATCH(F$7,'Raw Data Linear'!$1:$1,0))=0,ISNA(INDEX('Raw Data Linear'!$1:$1048576,$B28,MATCH(F$7,'Raw Data Linear'!$1:$1,0)))),"",INDEX('Raw Data Linear'!$1:$1048576,$B28,MATCH(F$7,'Raw Data Linear'!$1:$1,0)))</f>
        <v>Communications Line Underground</v>
      </c>
      <c r="G28" s="18"/>
      <c r="H28" s="24" t="str">
        <f>HYPERLINK(IF(OR(INDEX('Raw Data Linear'!$1:$1048576,$B28,MATCH(I$7,'Raw Data Linear'!$1:$1,0))=0,ISNA(INDEX('Raw Data Linear'!$1:$1048576,$B28,MATCH(I$7,'Raw Data Linear'!$1:$1,0)))),"",INDEX('Raw Data Linear'!$1:$1048576,$B28,MATCH(I$7,'Raw Data Linear'!$1:$1,0))),"Map")</f>
        <v>Map</v>
      </c>
      <c r="I28" s="24"/>
      <c r="J28" s="24" t="str">
        <f>HYPERLINK(IF(OR(INDEX('Raw Data Linear'!$1:$1048576,$B28,MATCH(J$7,'Raw Data Linear'!$1:$1,0))=0,ISNA(INDEX('Raw Data Linear'!$1:$1048576,$B28,MATCH(J$7,'Raw Data Linear'!$1:$1,0)))),"",INDEX('Raw Data Linear'!$1:$1048576,$B28,MATCH(J$7,'Raw Data Linear'!$1:$1,0))),"Map")</f>
        <v>Map</v>
      </c>
      <c r="K28" s="54" t="str">
        <f>N28</f>
        <v>116+14.22</v>
      </c>
      <c r="L28" s="18"/>
      <c r="M28" s="18"/>
      <c r="N28" s="18" t="str">
        <f>IF(OR(INDEX('Raw Data Linear'!$1:$1048576,$B28,MATCH(N$7,'Raw Data Linear'!$1:$1,0))=0,ISNA(INDEX('Raw Data Linear'!$1:$1048576,$B28,MATCH(N$7,'Raw Data Linear'!$1:$1,0)))),"",INDEX('Raw Data Linear'!$1:$1048576,$B28,MATCH(N$7,'Raw Data Linear'!$1:$1,0)))</f>
        <v>116+14.22</v>
      </c>
      <c r="O28" s="18">
        <f>IF(OR(INDEX('Raw Data Linear'!$1:$1048576,$B28,MATCH(O$7,'Raw Data Linear'!$1:$1,0))=0,ISNA(INDEX('Raw Data Linear'!$1:$1048576,$B28,MATCH(O$7,'Raw Data Linear'!$1:$1,0)))),"",INDEX('Raw Data Linear'!$1:$1048576,$B28,MATCH(O$7,'Raw Data Linear'!$1:$1,0)))</f>
        <v>-34.049999999999997</v>
      </c>
      <c r="P28" s="18" t="str">
        <f>IF(OR(INDEX('Raw Data Linear'!$1:$1048576,$B28,MATCH(P$7,'Raw Data Linear'!$1:$1,0))=0,ISNA(INDEX('Raw Data Linear'!$1:$1048576,$B28,MATCH(P$7,'Raw Data Linear'!$1:$1,0)))),"",INDEX('Raw Data Linear'!$1:$1048576,$B28,MATCH(P$7,'Raw Data Linear'!$1:$1,0)))</f>
        <v>119+39.28</v>
      </c>
      <c r="Q28" s="18">
        <f>IF(OR(INDEX('Raw Data Linear'!$1:$1048576,$B28,MATCH(Q$7,'Raw Data Linear'!$1:$1,0))=0,ISNA(INDEX('Raw Data Linear'!$1:$1048576,$B28,MATCH(Q$7,'Raw Data Linear'!$1:$1,0)))),"",INDEX('Raw Data Linear'!$1:$1048576,$B28,MATCH(Q$7,'Raw Data Linear'!$1:$1,0)))</f>
        <v>-156.29</v>
      </c>
      <c r="R28" s="18" t="str">
        <f>IF(OR(INDEX('Raw Data Linear'!$1:$1048576,$B28,MATCH(R$7,'Raw Data Linear'!$1:$1,0))=0,ISNA(INDEX('Raw Data Linear'!$1:$1048576,$B28,MATCH(R$7,'Raw Data Linear'!$1:$1,0)))),"",INDEX('Raw Data Linear'!$1:$1048576,$B28,MATCH(R$7,'Raw Data Linear'!$1:$1,0)))</f>
        <v>RELOCATE</v>
      </c>
      <c r="S28" s="18" t="str">
        <f>IF(OR(INDEX('Raw Data Linear'!$1:$1048576,$B28,MATCH(S$7,'Raw Data Linear'!$1:$1,0))=0,ISNA(INDEX('Raw Data Linear'!$1:$1048576,$B28,MATCH(S$7,'Raw Data Linear'!$1:$1,0)))),"",INDEX('Raw Data Linear'!$1:$1048576,$B28,MATCH(S$7,'Raw Data Linear'!$1:$1,0)))</f>
        <v>CONFLICT</v>
      </c>
      <c r="T28" s="18" t="str">
        <f>IF(OR(INDEX('Raw Data Linear'!$1:$1048576,$B28,MATCH(T$7,'Raw Data Linear'!$1:$1,0))=0,ISNA(INDEX('Raw Data Linear'!$1:$1048576,$B28,MATCH(T$7,'Raw Data Linear'!$1:$1,0)))),"",INDEX('Raw Data Linear'!$1:$1048576,$B28,MATCH(T$7,'Raw Data Linear'!$1:$1,0)))</f>
        <v>LOCATED WITHIN FOOTPRINT OF PROPOSED IMPROVEMENTS</v>
      </c>
    </row>
    <row r="29" spans="1:23" ht="48" customHeight="1" x14ac:dyDescent="0.3">
      <c r="A29" s="3">
        <f t="shared" si="0"/>
        <v>1</v>
      </c>
      <c r="B29" s="3">
        <v>101</v>
      </c>
      <c r="C29" s="19">
        <f>IF(OR(INDEX('Raw Data Linear'!$1:$1048576,$B29,MATCH(C$7,'Raw Data Linear'!$1:$1,0))=0,ISNA(INDEX('Raw Data Linear'!$1:$1048576,$B29,MATCH(C$7,'Raw Data Linear'!$1:$1,0)))),"",INDEX('Raw Data Linear'!$1:$1048576,$B29,MATCH(C$7,'Raw Data Linear'!$1:$1,0)))</f>
        <v>224</v>
      </c>
      <c r="D29" s="19" t="str">
        <f>IF(OR(INDEX('Raw Data Linear'!$1:$1048576,$B29,MATCH(D$7,'Raw Data Linear'!$1:$1,0))=0,ISNA(INDEX('Raw Data Linear'!$1:$1048576,$B29,MATCH(D$7,'Raw Data Linear'!$1:$1,0)))),"",INDEX('Raw Data Linear'!$1:$1048576,$B29,MATCH(D$7,'Raw Data Linear'!$1:$1,0)))</f>
        <v>AT&amp;T</v>
      </c>
      <c r="E29" s="19" t="e">
        <f>IF(OR(INDEX('Raw Data Linear'!$1:$1048576,$B29,MATCH(E$7,'Raw Data Linear'!$1:$1,0))=0,ISNA(INDEX('Raw Data Linear'!$1:$1048576,$B29,MATCH(E$7,'Raw Data Linear'!$1:$1,0)))),"",INDEX('Raw Data Linear'!$1:$1048576,$B29,MATCH(E$7,'Raw Data Linear'!$1:$1,0)))</f>
        <v>#N/A</v>
      </c>
      <c r="F29" s="19" t="str">
        <f>IF(OR(INDEX('Raw Data Linear'!$1:$1048576,$B29,MATCH(F$7,'Raw Data Linear'!$1:$1,0))=0,ISNA(INDEX('Raw Data Linear'!$1:$1048576,$B29,MATCH(F$7,'Raw Data Linear'!$1:$1,0)))),"",INDEX('Raw Data Linear'!$1:$1048576,$B29,MATCH(F$7,'Raw Data Linear'!$1:$1,0)))</f>
        <v>Communications Line Underground</v>
      </c>
      <c r="G29" s="19"/>
      <c r="H29" s="25" t="str">
        <f>HYPERLINK(IF(OR(INDEX('Raw Data Linear'!$1:$1048576,$B29,MATCH(I$7,'Raw Data Linear'!$1:$1,0))=0,ISNA(INDEX('Raw Data Linear'!$1:$1048576,$B29,MATCH(I$7,'Raw Data Linear'!$1:$1,0)))),"",INDEX('Raw Data Linear'!$1:$1048576,$B29,MATCH(I$7,'Raw Data Linear'!$1:$1,0))),"Map")</f>
        <v>Map</v>
      </c>
      <c r="I29" s="25"/>
      <c r="J29" s="25" t="str">
        <f>HYPERLINK(IF(OR(INDEX('Raw Data Linear'!$1:$1048576,$B29,MATCH(J$7,'Raw Data Linear'!$1:$1,0))=0,ISNA(INDEX('Raw Data Linear'!$1:$1048576,$B29,MATCH(J$7,'Raw Data Linear'!$1:$1,0)))),"",INDEX('Raw Data Linear'!$1:$1048576,$B29,MATCH(J$7,'Raw Data Linear'!$1:$1,0))),"Map")</f>
        <v>Map</v>
      </c>
      <c r="K29" s="55" t="str">
        <f>N29</f>
        <v>116+15.63</v>
      </c>
      <c r="L29" s="19"/>
      <c r="M29" s="19"/>
      <c r="N29" s="19" t="str">
        <f>IF(OR(INDEX('Raw Data Linear'!$1:$1048576,$B29,MATCH(N$7,'Raw Data Linear'!$1:$1,0))=0,ISNA(INDEX('Raw Data Linear'!$1:$1048576,$B29,MATCH(N$7,'Raw Data Linear'!$1:$1,0)))),"",INDEX('Raw Data Linear'!$1:$1048576,$B29,MATCH(N$7,'Raw Data Linear'!$1:$1,0)))</f>
        <v>116+15.63</v>
      </c>
      <c r="O29" s="19">
        <f>IF(OR(INDEX('Raw Data Linear'!$1:$1048576,$B29,MATCH(O$7,'Raw Data Linear'!$1:$1,0))=0,ISNA(INDEX('Raw Data Linear'!$1:$1048576,$B29,MATCH(O$7,'Raw Data Linear'!$1:$1,0)))),"",INDEX('Raw Data Linear'!$1:$1048576,$B29,MATCH(O$7,'Raw Data Linear'!$1:$1,0)))</f>
        <v>14.35</v>
      </c>
      <c r="P29" s="19" t="str">
        <f>IF(OR(INDEX('Raw Data Linear'!$1:$1048576,$B29,MATCH(P$7,'Raw Data Linear'!$1:$1,0))=0,ISNA(INDEX('Raw Data Linear'!$1:$1048576,$B29,MATCH(P$7,'Raw Data Linear'!$1:$1,0)))),"",INDEX('Raw Data Linear'!$1:$1048576,$B29,MATCH(P$7,'Raw Data Linear'!$1:$1,0)))</f>
        <v>123+27.62</v>
      </c>
      <c r="Q29" s="19">
        <f>IF(OR(INDEX('Raw Data Linear'!$1:$1048576,$B29,MATCH(Q$7,'Raw Data Linear'!$1:$1,0))=0,ISNA(INDEX('Raw Data Linear'!$1:$1048576,$B29,MATCH(Q$7,'Raw Data Linear'!$1:$1,0)))),"",INDEX('Raw Data Linear'!$1:$1048576,$B29,MATCH(Q$7,'Raw Data Linear'!$1:$1,0)))</f>
        <v>142.19999999999999</v>
      </c>
      <c r="R29" s="19" t="str">
        <f>IF(OR(INDEX('Raw Data Linear'!$1:$1048576,$B29,MATCH(R$7,'Raw Data Linear'!$1:$1,0))=0,ISNA(INDEX('Raw Data Linear'!$1:$1048576,$B29,MATCH(R$7,'Raw Data Linear'!$1:$1,0)))),"",INDEX('Raw Data Linear'!$1:$1048576,$B29,MATCH(R$7,'Raw Data Linear'!$1:$1,0)))</f>
        <v>RELOCATE</v>
      </c>
      <c r="S29" s="19" t="str">
        <f>IF(OR(INDEX('Raw Data Linear'!$1:$1048576,$B29,MATCH(S$7,'Raw Data Linear'!$1:$1,0))=0,ISNA(INDEX('Raw Data Linear'!$1:$1048576,$B29,MATCH(S$7,'Raw Data Linear'!$1:$1,0)))),"",INDEX('Raw Data Linear'!$1:$1048576,$B29,MATCH(S$7,'Raw Data Linear'!$1:$1,0)))</f>
        <v>CONFLICT</v>
      </c>
      <c r="T29" s="19" t="str">
        <f>IF(OR(INDEX('Raw Data Linear'!$1:$1048576,$B29,MATCH(T$7,'Raw Data Linear'!$1:$1,0))=0,ISNA(INDEX('Raw Data Linear'!$1:$1048576,$B29,MATCH(T$7,'Raw Data Linear'!$1:$1,0)))),"",INDEX('Raw Data Linear'!$1:$1048576,$B29,MATCH(T$7,'Raw Data Linear'!$1:$1,0)))</f>
        <v>LOCATED WITHIN FOOTPRINT OF PROPOSED IMPROVEMENTS</v>
      </c>
    </row>
    <row r="30" spans="1:23" ht="48" customHeight="1" x14ac:dyDescent="0.3">
      <c r="A30" s="3">
        <f t="shared" si="0"/>
        <v>1</v>
      </c>
      <c r="B30" s="3">
        <v>80</v>
      </c>
      <c r="C30" s="18">
        <f>IF(OR(INDEX('Raw Data Points'!$1:$1048576,$B30,MATCH(C$7,'Raw Data Points'!$1:$1,0))=0,ISNA(INDEX('Raw Data Points'!$1:$1048576,$B30,MATCH(C$7,'Raw Data Points'!$1:$1,0)))),"",INDEX('Raw Data Points'!$1:$1048576,$B30,MATCH(C$7,'Raw Data Points'!$1:$1,0)))</f>
        <v>135</v>
      </c>
      <c r="D30" s="18" t="str">
        <f>IF(OR(INDEX('Raw Data Points'!$1:$1048576,$B30,MATCH(D$7,'Raw Data Points'!$1:$1,0))=0,ISNA(INDEX('Raw Data Points'!$1:$1048576,$B30,MATCH(D$7,'Raw Data Points'!$1:$1,0)))),"",INDEX('Raw Data Points'!$1:$1048576,$B30,MATCH(D$7,'Raw Data Points'!$1:$1,0)))</f>
        <v>AT&amp;T</v>
      </c>
      <c r="E30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30" s="18" t="str">
        <f>IF(OR(INDEX('Raw Data Points'!$1:$1048576,$B30,MATCH(F$7,'Raw Data Points'!$1:$1,0))=0,ISNA(INDEX('Raw Data Points'!$1:$1048576,$B30,MATCH(F$7,'Raw Data Points'!$1:$1,0)))),"",INDEX('Raw Data Points'!$1:$1048576,$B30,MATCH(F$7,'Raw Data Points'!$1:$1,0)))</f>
        <v>Communications Pedestal</v>
      </c>
      <c r="G30" s="18"/>
      <c r="H30" s="24" t="str">
        <f>HYPERLINK(IF(OR(INDEX('Raw Data Points'!$1:$1048576,$B30,MATCH(H$7,'Raw Data Points'!$1:$1,0))=0,ISNA(INDEX('Raw Data Points'!$1:$1048576,$B30,MATCH(H$7,'Raw Data Points'!$1:$1,0)))),"",INDEX('Raw Data Points'!$1:$1048576,$B30,MATCH(H$7,'Raw Data Points'!$1:$1,0))),"Map")</f>
        <v>Map</v>
      </c>
      <c r="I30" s="24"/>
      <c r="J30" s="24"/>
      <c r="K30" s="54" t="str">
        <f>L30</f>
        <v>116+17.28</v>
      </c>
      <c r="L30" s="18" t="str">
        <f>IF(OR(INDEX('Raw Data Points'!$1:$1048576,$B30,MATCH(L$7,'Raw Data Points'!$1:$1,0))=0,ISNA(INDEX('Raw Data Points'!$1:$1048576,$B30,MATCH(L$7,'Raw Data Points'!$1:$1,0)))),"",INDEX('Raw Data Points'!$1:$1048576,$B30,MATCH(L$7,'Raw Data Points'!$1:$1,0)))</f>
        <v>116+17.28</v>
      </c>
      <c r="M30" s="18">
        <f>IF(OR(INDEX('Raw Data Points'!$1:$1048576,$B30,MATCH(M$7,'Raw Data Points'!$1:$1,0))=0,ISNA(INDEX('Raw Data Points'!$1:$1048576,$B30,MATCH(M$7,'Raw Data Points'!$1:$1,0)))),"",INDEX('Raw Data Points'!$1:$1048576,$B30,MATCH(M$7,'Raw Data Points'!$1:$1,0)))</f>
        <v>-41.57</v>
      </c>
      <c r="N30" s="18"/>
      <c r="O30" s="18"/>
      <c r="P30" s="18"/>
      <c r="Q30" s="18"/>
      <c r="R30" s="18" t="str">
        <f>IF(OR(INDEX('Raw Data Points'!$1:$1048576,$B30,MATCH(R$7,'Raw Data Points'!$1:$1,0))=0,ISNA(INDEX('Raw Data Points'!$1:$1048576,$B30,MATCH(R$7,'Raw Data Points'!$1:$1,0)))),"",INDEX('Raw Data Points'!$1:$1048576,$B30,MATCH(R$7,'Raw Data Points'!$1:$1,0)))</f>
        <v>RELOCATE</v>
      </c>
      <c r="S30" s="18" t="str">
        <f>IF(OR(INDEX('Raw Data Points'!$1:$1048576,$B30,MATCH(S$7,'Raw Data Points'!$1:$1,0))=0,ISNA(INDEX('Raw Data Points'!$1:$1048576,$B30,MATCH(S$7,'Raw Data Points'!$1:$1,0)))),"",INDEX('Raw Data Points'!$1:$1048576,$B30,MATCH(S$7,'Raw Data Points'!$1:$1,0)))</f>
        <v>CONFLICT</v>
      </c>
      <c r="T30" s="18" t="str">
        <f>IF(OR(INDEX('Raw Data Points'!$1:$1048576,$B30,MATCH(T$7,'Raw Data Points'!$1:$1,0))=0,ISNA(INDEX('Raw Data Points'!$1:$1048576,$B30,MATCH(T$7,'Raw Data Points'!$1:$1,0)))),"",INDEX('Raw Data Points'!$1:$1048576,$B30,MATCH(T$7,'Raw Data Points'!$1:$1,0)))</f>
        <v>LOCATED WITHIN FOOTPRINT OF PROPOSED IMPROVEMENTS</v>
      </c>
    </row>
    <row r="31" spans="1:23" ht="48" customHeight="1" x14ac:dyDescent="0.3">
      <c r="A31" s="3">
        <f t="shared" si="0"/>
        <v>1</v>
      </c>
      <c r="B31" s="3">
        <v>81</v>
      </c>
      <c r="C31" s="19">
        <f>IF(OR(INDEX('Raw Data Points'!$1:$1048576,$B31,MATCH(C$7,'Raw Data Points'!$1:$1,0))=0,ISNA(INDEX('Raw Data Points'!$1:$1048576,$B31,MATCH(C$7,'Raw Data Points'!$1:$1,0)))),"",INDEX('Raw Data Points'!$1:$1048576,$B31,MATCH(C$7,'Raw Data Points'!$1:$1,0)))</f>
        <v>136</v>
      </c>
      <c r="D31" s="19" t="str">
        <f>IF(OR(INDEX('Raw Data Points'!$1:$1048576,$B31,MATCH(D$7,'Raw Data Points'!$1:$1,0))=0,ISNA(INDEX('Raw Data Points'!$1:$1048576,$B31,MATCH(D$7,'Raw Data Points'!$1:$1,0)))),"",INDEX('Raw Data Points'!$1:$1048576,$B31,MATCH(D$7,'Raw Data Points'!$1:$1,0)))</f>
        <v>AT&amp;T</v>
      </c>
      <c r="E31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31" s="19" t="str">
        <f>IF(OR(INDEX('Raw Data Points'!$1:$1048576,$B31,MATCH(F$7,'Raw Data Points'!$1:$1,0))=0,ISNA(INDEX('Raw Data Points'!$1:$1048576,$B31,MATCH(F$7,'Raw Data Points'!$1:$1,0)))),"",INDEX('Raw Data Points'!$1:$1048576,$B31,MATCH(F$7,'Raw Data Points'!$1:$1,0)))</f>
        <v>Communications Pedestal</v>
      </c>
      <c r="G31" s="19"/>
      <c r="H31" s="25" t="str">
        <f>HYPERLINK(IF(OR(INDEX('Raw Data Points'!$1:$1048576,$B31,MATCH(H$7,'Raw Data Points'!$1:$1,0))=0,ISNA(INDEX('Raw Data Points'!$1:$1048576,$B31,MATCH(H$7,'Raw Data Points'!$1:$1,0)))),"",INDEX('Raw Data Points'!$1:$1048576,$B31,MATCH(H$7,'Raw Data Points'!$1:$1,0))),"Map")</f>
        <v>Map</v>
      </c>
      <c r="I31" s="25"/>
      <c r="J31" s="25"/>
      <c r="K31" s="55" t="str">
        <f>L31</f>
        <v>116+18.44</v>
      </c>
      <c r="L31" s="19" t="str">
        <f>IF(OR(INDEX('Raw Data Points'!$1:$1048576,$B31,MATCH(L$7,'Raw Data Points'!$1:$1,0))=0,ISNA(INDEX('Raw Data Points'!$1:$1048576,$B31,MATCH(L$7,'Raw Data Points'!$1:$1,0)))),"",INDEX('Raw Data Points'!$1:$1048576,$B31,MATCH(L$7,'Raw Data Points'!$1:$1,0)))</f>
        <v>116+18.44</v>
      </c>
      <c r="M31" s="19">
        <f>IF(OR(INDEX('Raw Data Points'!$1:$1048576,$B31,MATCH(M$7,'Raw Data Points'!$1:$1,0))=0,ISNA(INDEX('Raw Data Points'!$1:$1048576,$B31,MATCH(M$7,'Raw Data Points'!$1:$1,0)))),"",INDEX('Raw Data Points'!$1:$1048576,$B31,MATCH(M$7,'Raw Data Points'!$1:$1,0)))</f>
        <v>-36.17</v>
      </c>
      <c r="N31" s="19"/>
      <c r="O31" s="19"/>
      <c r="P31" s="19"/>
      <c r="Q31" s="19"/>
      <c r="R31" s="19" t="str">
        <f>IF(OR(INDEX('Raw Data Points'!$1:$1048576,$B31,MATCH(R$7,'Raw Data Points'!$1:$1,0))=0,ISNA(INDEX('Raw Data Points'!$1:$1048576,$B31,MATCH(R$7,'Raw Data Points'!$1:$1,0)))),"",INDEX('Raw Data Points'!$1:$1048576,$B31,MATCH(R$7,'Raw Data Points'!$1:$1,0)))</f>
        <v>RELOCATE</v>
      </c>
      <c r="S31" s="19" t="str">
        <f>IF(OR(INDEX('Raw Data Points'!$1:$1048576,$B31,MATCH(S$7,'Raw Data Points'!$1:$1,0))=0,ISNA(INDEX('Raw Data Points'!$1:$1048576,$B31,MATCH(S$7,'Raw Data Points'!$1:$1,0)))),"",INDEX('Raw Data Points'!$1:$1048576,$B31,MATCH(S$7,'Raw Data Points'!$1:$1,0)))</f>
        <v>CONFLICT</v>
      </c>
      <c r="T31" s="19" t="str">
        <f>IF(OR(INDEX('Raw Data Points'!$1:$1048576,$B31,MATCH(T$7,'Raw Data Points'!$1:$1,0))=0,ISNA(INDEX('Raw Data Points'!$1:$1048576,$B31,MATCH(T$7,'Raw Data Points'!$1:$1,0)))),"",INDEX('Raw Data Points'!$1:$1048576,$B31,MATCH(T$7,'Raw Data Points'!$1:$1,0)))</f>
        <v>LOCATED WITHIN FOOTPRINT OF PROPOSED IMPROVEMENTS</v>
      </c>
    </row>
    <row r="32" spans="1:23" ht="48" customHeight="1" x14ac:dyDescent="0.3">
      <c r="A32" s="3">
        <f t="shared" si="0"/>
        <v>1</v>
      </c>
      <c r="B32" s="3">
        <v>147</v>
      </c>
      <c r="C32" s="18">
        <f>IF(OR(INDEX('Raw Data Points'!$1:$1048576,$B32,MATCH(C$7,'Raw Data Points'!$1:$1,0))=0,ISNA(INDEX('Raw Data Points'!$1:$1048576,$B32,MATCH(C$7,'Raw Data Points'!$1:$1,0)))),"",INDEX('Raw Data Points'!$1:$1048576,$B32,MATCH(C$7,'Raw Data Points'!$1:$1,0)))</f>
        <v>227</v>
      </c>
      <c r="D32" s="18" t="str">
        <f>IF(OR(INDEX('Raw Data Points'!$1:$1048576,$B32,MATCH(D$7,'Raw Data Points'!$1:$1,0))=0,ISNA(INDEX('Raw Data Points'!$1:$1048576,$B32,MATCH(D$7,'Raw Data Points'!$1:$1,0)))),"",INDEX('Raw Data Points'!$1:$1048576,$B32,MATCH(D$7,'Raw Data Points'!$1:$1,0)))</f>
        <v>AT&amp;T</v>
      </c>
      <c r="E32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32" s="18" t="str">
        <f>IF(OR(INDEX('Raw Data Points'!$1:$1048576,$B32,MATCH(F$7,'Raw Data Points'!$1:$1,0))=0,ISNA(INDEX('Raw Data Points'!$1:$1048576,$B32,MATCH(F$7,'Raw Data Points'!$1:$1,0)))),"",INDEX('Raw Data Points'!$1:$1048576,$B32,MATCH(F$7,'Raw Data Points'!$1:$1,0)))</f>
        <v>Communications Vault</v>
      </c>
      <c r="G32" s="18"/>
      <c r="H32" s="24" t="str">
        <f>HYPERLINK(IF(OR(INDEX('Raw Data Points'!$1:$1048576,$B32,MATCH(H$7,'Raw Data Points'!$1:$1,0))=0,ISNA(INDEX('Raw Data Points'!$1:$1048576,$B32,MATCH(H$7,'Raw Data Points'!$1:$1,0)))),"",INDEX('Raw Data Points'!$1:$1048576,$B32,MATCH(H$7,'Raw Data Points'!$1:$1,0))),"Map")</f>
        <v>Map</v>
      </c>
      <c r="I32" s="24"/>
      <c r="J32" s="24"/>
      <c r="K32" s="54" t="str">
        <f>L32</f>
        <v>116+21.04</v>
      </c>
      <c r="L32" s="18" t="str">
        <f>IF(OR(INDEX('Raw Data Points'!$1:$1048576,$B32,MATCH(L$7,'Raw Data Points'!$1:$1,0))=0,ISNA(INDEX('Raw Data Points'!$1:$1048576,$B32,MATCH(L$7,'Raw Data Points'!$1:$1,0)))),"",INDEX('Raw Data Points'!$1:$1048576,$B32,MATCH(L$7,'Raw Data Points'!$1:$1,0)))</f>
        <v>116+21.04</v>
      </c>
      <c r="M32" s="18">
        <f>IF(OR(INDEX('Raw Data Points'!$1:$1048576,$B32,MATCH(M$7,'Raw Data Points'!$1:$1,0))=0,ISNA(INDEX('Raw Data Points'!$1:$1048576,$B32,MATCH(M$7,'Raw Data Points'!$1:$1,0)))),"",INDEX('Raw Data Points'!$1:$1048576,$B32,MATCH(M$7,'Raw Data Points'!$1:$1,0)))</f>
        <v>-38.08</v>
      </c>
      <c r="N32" s="18"/>
      <c r="O32" s="18"/>
      <c r="P32" s="18"/>
      <c r="Q32" s="18"/>
      <c r="R32" s="18" t="str">
        <f>IF(OR(INDEX('Raw Data Points'!$1:$1048576,$B32,MATCH(R$7,'Raw Data Points'!$1:$1,0))=0,ISNA(INDEX('Raw Data Points'!$1:$1048576,$B32,MATCH(R$7,'Raw Data Points'!$1:$1,0)))),"",INDEX('Raw Data Points'!$1:$1048576,$B32,MATCH(R$7,'Raw Data Points'!$1:$1,0)))</f>
        <v>RELOCATE</v>
      </c>
      <c r="S32" s="18" t="str">
        <f>IF(OR(INDEX('Raw Data Points'!$1:$1048576,$B32,MATCH(S$7,'Raw Data Points'!$1:$1,0))=0,ISNA(INDEX('Raw Data Points'!$1:$1048576,$B32,MATCH(S$7,'Raw Data Points'!$1:$1,0)))),"",INDEX('Raw Data Points'!$1:$1048576,$B32,MATCH(S$7,'Raw Data Points'!$1:$1,0)))</f>
        <v>CONFLICT</v>
      </c>
      <c r="T32" s="18" t="str">
        <f>IF(OR(INDEX('Raw Data Points'!$1:$1048576,$B32,MATCH(T$7,'Raw Data Points'!$1:$1,0))=0,ISNA(INDEX('Raw Data Points'!$1:$1048576,$B32,MATCH(T$7,'Raw Data Points'!$1:$1,0)))),"",INDEX('Raw Data Points'!$1:$1048576,$B32,MATCH(T$7,'Raw Data Points'!$1:$1,0)))</f>
        <v>LOCATED WITHIN FOOTPRINT OF PROPOSED IMPROVEMENTS</v>
      </c>
    </row>
    <row r="33" spans="1:20" ht="48" customHeight="1" x14ac:dyDescent="0.3">
      <c r="A33" s="3">
        <f t="shared" si="0"/>
        <v>1</v>
      </c>
      <c r="B33" s="3">
        <v>100</v>
      </c>
      <c r="C33" s="19">
        <f>IF(OR(INDEX('Raw Data Linear'!$1:$1048576,$B33,MATCH(C$7,'Raw Data Linear'!$1:$1,0))=0,ISNA(INDEX('Raw Data Linear'!$1:$1048576,$B33,MATCH(C$7,'Raw Data Linear'!$1:$1,0)))),"",INDEX('Raw Data Linear'!$1:$1048576,$B33,MATCH(C$7,'Raw Data Linear'!$1:$1,0)))</f>
        <v>222</v>
      </c>
      <c r="D33" s="19" t="str">
        <f>IF(OR(INDEX('Raw Data Linear'!$1:$1048576,$B33,MATCH(D$7,'Raw Data Linear'!$1:$1,0))=0,ISNA(INDEX('Raw Data Linear'!$1:$1048576,$B33,MATCH(D$7,'Raw Data Linear'!$1:$1,0)))),"",INDEX('Raw Data Linear'!$1:$1048576,$B33,MATCH(D$7,'Raw Data Linear'!$1:$1,0)))</f>
        <v>AT&amp;T</v>
      </c>
      <c r="E33" s="19" t="e">
        <f>IF(OR(INDEX('Raw Data Linear'!$1:$1048576,$B33,MATCH(E$7,'Raw Data Linear'!$1:$1,0))=0,ISNA(INDEX('Raw Data Linear'!$1:$1048576,$B33,MATCH(E$7,'Raw Data Linear'!$1:$1,0)))),"",INDEX('Raw Data Linear'!$1:$1048576,$B33,MATCH(E$7,'Raw Data Linear'!$1:$1,0)))</f>
        <v>#N/A</v>
      </c>
      <c r="F33" s="19" t="str">
        <f>IF(OR(INDEX('Raw Data Linear'!$1:$1048576,$B33,MATCH(F$7,'Raw Data Linear'!$1:$1,0))=0,ISNA(INDEX('Raw Data Linear'!$1:$1048576,$B33,MATCH(F$7,'Raw Data Linear'!$1:$1,0)))),"",INDEX('Raw Data Linear'!$1:$1048576,$B33,MATCH(F$7,'Raw Data Linear'!$1:$1,0)))</f>
        <v>Communications Line Underground</v>
      </c>
      <c r="G33" s="19"/>
      <c r="H33" s="25" t="str">
        <f>HYPERLINK(IF(OR(INDEX('Raw Data Linear'!$1:$1048576,$B33,MATCH(I$7,'Raw Data Linear'!$1:$1,0))=0,ISNA(INDEX('Raw Data Linear'!$1:$1048576,$B33,MATCH(I$7,'Raw Data Linear'!$1:$1,0)))),"",INDEX('Raw Data Linear'!$1:$1048576,$B33,MATCH(I$7,'Raw Data Linear'!$1:$1,0))),"Map")</f>
        <v>Map</v>
      </c>
      <c r="I33" s="25"/>
      <c r="J33" s="25" t="str">
        <f>HYPERLINK(IF(OR(INDEX('Raw Data Linear'!$1:$1048576,$B33,MATCH(J$7,'Raw Data Linear'!$1:$1,0))=0,ISNA(INDEX('Raw Data Linear'!$1:$1048576,$B33,MATCH(J$7,'Raw Data Linear'!$1:$1,0)))),"",INDEX('Raw Data Linear'!$1:$1048576,$B33,MATCH(J$7,'Raw Data Linear'!$1:$1,0))),"Map")</f>
        <v>Map</v>
      </c>
      <c r="K33" s="55" t="str">
        <f>N33</f>
        <v>116+24.41</v>
      </c>
      <c r="L33" s="19"/>
      <c r="M33" s="19"/>
      <c r="N33" s="19" t="str">
        <f>IF(OR(INDEX('Raw Data Linear'!$1:$1048576,$B33,MATCH(N$7,'Raw Data Linear'!$1:$1,0))=0,ISNA(INDEX('Raw Data Linear'!$1:$1048576,$B33,MATCH(N$7,'Raw Data Linear'!$1:$1,0)))),"",INDEX('Raw Data Linear'!$1:$1048576,$B33,MATCH(N$7,'Raw Data Linear'!$1:$1,0)))</f>
        <v>116+24.41</v>
      </c>
      <c r="O33" s="19">
        <f>IF(OR(INDEX('Raw Data Linear'!$1:$1048576,$B33,MATCH(O$7,'Raw Data Linear'!$1:$1,0))=0,ISNA(INDEX('Raw Data Linear'!$1:$1048576,$B33,MATCH(O$7,'Raw Data Linear'!$1:$1,0)))),"",INDEX('Raw Data Linear'!$1:$1048576,$B33,MATCH(O$7,'Raw Data Linear'!$1:$1,0)))</f>
        <v>8.25</v>
      </c>
      <c r="P33" s="19" t="str">
        <f>IF(OR(INDEX('Raw Data Linear'!$1:$1048576,$B33,MATCH(P$7,'Raw Data Linear'!$1:$1,0))=0,ISNA(INDEX('Raw Data Linear'!$1:$1048576,$B33,MATCH(P$7,'Raw Data Linear'!$1:$1,0)))),"",INDEX('Raw Data Linear'!$1:$1048576,$B33,MATCH(P$7,'Raw Data Linear'!$1:$1,0)))</f>
        <v>151+58.63</v>
      </c>
      <c r="Q33" s="19">
        <f>IF(OR(INDEX('Raw Data Linear'!$1:$1048576,$B33,MATCH(Q$7,'Raw Data Linear'!$1:$1,0))=0,ISNA(INDEX('Raw Data Linear'!$1:$1048576,$B33,MATCH(Q$7,'Raw Data Linear'!$1:$1,0)))),"",INDEX('Raw Data Linear'!$1:$1048576,$B33,MATCH(Q$7,'Raw Data Linear'!$1:$1,0)))</f>
        <v>29.71</v>
      </c>
      <c r="R33" s="19" t="str">
        <f>IF(OR(INDEX('Raw Data Linear'!$1:$1048576,$B33,MATCH(R$7,'Raw Data Linear'!$1:$1,0))=0,ISNA(INDEX('Raw Data Linear'!$1:$1048576,$B33,MATCH(R$7,'Raw Data Linear'!$1:$1,0)))),"",INDEX('Raw Data Linear'!$1:$1048576,$B33,MATCH(R$7,'Raw Data Linear'!$1:$1,0)))</f>
        <v>RELOCATE</v>
      </c>
      <c r="S33" s="19" t="str">
        <f>IF(OR(INDEX('Raw Data Linear'!$1:$1048576,$B33,MATCH(S$7,'Raw Data Linear'!$1:$1,0))=0,ISNA(INDEX('Raw Data Linear'!$1:$1048576,$B33,MATCH(S$7,'Raw Data Linear'!$1:$1,0)))),"",INDEX('Raw Data Linear'!$1:$1048576,$B33,MATCH(S$7,'Raw Data Linear'!$1:$1,0)))</f>
        <v>CONFLICT</v>
      </c>
      <c r="T33" s="19" t="str">
        <f>IF(OR(INDEX('Raw Data Linear'!$1:$1048576,$B33,MATCH(T$7,'Raw Data Linear'!$1:$1,0))=0,ISNA(INDEX('Raw Data Linear'!$1:$1048576,$B33,MATCH(T$7,'Raw Data Linear'!$1:$1,0)))),"",INDEX('Raw Data Linear'!$1:$1048576,$B33,MATCH(T$7,'Raw Data Linear'!$1:$1,0)))</f>
        <v>LOCATED WITHIN FOOTPRINT OF PROPOSED IMPROVEMENTS</v>
      </c>
    </row>
    <row r="34" spans="1:20" ht="48" customHeight="1" x14ac:dyDescent="0.3">
      <c r="A34" s="3">
        <f t="shared" si="0"/>
        <v>1</v>
      </c>
      <c r="B34" s="3">
        <v>94</v>
      </c>
      <c r="C34" s="18">
        <f>IF(OR(INDEX('Raw Data Points'!$1:$1048576,$B34,MATCH(C$7,'Raw Data Points'!$1:$1,0))=0,ISNA(INDEX('Raw Data Points'!$1:$1048576,$B34,MATCH(C$7,'Raw Data Points'!$1:$1,0)))),"",INDEX('Raw Data Points'!$1:$1048576,$B34,MATCH(C$7,'Raw Data Points'!$1:$1,0)))</f>
        <v>149</v>
      </c>
      <c r="D34" s="18" t="str">
        <f>IF(OR(INDEX('Raw Data Points'!$1:$1048576,$B34,MATCH(D$7,'Raw Data Points'!$1:$1,0))=0,ISNA(INDEX('Raw Data Points'!$1:$1048576,$B34,MATCH(D$7,'Raw Data Points'!$1:$1,0)))),"",INDEX('Raw Data Points'!$1:$1048576,$B34,MATCH(D$7,'Raw Data Points'!$1:$1,0)))</f>
        <v>AT&amp;T</v>
      </c>
      <c r="E34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34" s="18" t="str">
        <f>IF(OR(INDEX('Raw Data Points'!$1:$1048576,$B34,MATCH(F$7,'Raw Data Points'!$1:$1,0))=0,ISNA(INDEX('Raw Data Points'!$1:$1048576,$B34,MATCH(F$7,'Raw Data Points'!$1:$1,0)))),"",INDEX('Raw Data Points'!$1:$1048576,$B34,MATCH(F$7,'Raw Data Points'!$1:$1,0)))</f>
        <v>Communications Pedestal</v>
      </c>
      <c r="G34" s="18"/>
      <c r="H34" s="24" t="str">
        <f>HYPERLINK(IF(OR(INDEX('Raw Data Points'!$1:$1048576,$B34,MATCH(H$7,'Raw Data Points'!$1:$1,0))=0,ISNA(INDEX('Raw Data Points'!$1:$1048576,$B34,MATCH(H$7,'Raw Data Points'!$1:$1,0)))),"",INDEX('Raw Data Points'!$1:$1048576,$B34,MATCH(H$7,'Raw Data Points'!$1:$1,0))),"Map")</f>
        <v>Map</v>
      </c>
      <c r="I34" s="24"/>
      <c r="J34" s="24"/>
      <c r="K34" s="54" t="str">
        <f>L34</f>
        <v>116+30.43</v>
      </c>
      <c r="L34" s="18" t="str">
        <f>IF(OR(INDEX('Raw Data Points'!$1:$1048576,$B34,MATCH(L$7,'Raw Data Points'!$1:$1,0))=0,ISNA(INDEX('Raw Data Points'!$1:$1048576,$B34,MATCH(L$7,'Raw Data Points'!$1:$1,0)))),"",INDEX('Raw Data Points'!$1:$1048576,$B34,MATCH(L$7,'Raw Data Points'!$1:$1,0)))</f>
        <v>116+30.43</v>
      </c>
      <c r="M34" s="18">
        <f>IF(OR(INDEX('Raw Data Points'!$1:$1048576,$B34,MATCH(M$7,'Raw Data Points'!$1:$1,0))=0,ISNA(INDEX('Raw Data Points'!$1:$1048576,$B34,MATCH(M$7,'Raw Data Points'!$1:$1,0)))),"",INDEX('Raw Data Points'!$1:$1048576,$B34,MATCH(M$7,'Raw Data Points'!$1:$1,0)))</f>
        <v>16.48</v>
      </c>
      <c r="N34" s="18"/>
      <c r="O34" s="18"/>
      <c r="P34" s="18"/>
      <c r="Q34" s="18"/>
      <c r="R34" s="18" t="str">
        <f>IF(OR(INDEX('Raw Data Points'!$1:$1048576,$B34,MATCH(R$7,'Raw Data Points'!$1:$1,0))=0,ISNA(INDEX('Raw Data Points'!$1:$1048576,$B34,MATCH(R$7,'Raw Data Points'!$1:$1,0)))),"",INDEX('Raw Data Points'!$1:$1048576,$B34,MATCH(R$7,'Raw Data Points'!$1:$1,0)))</f>
        <v>RELOCATE</v>
      </c>
      <c r="S34" s="18" t="str">
        <f>IF(OR(INDEX('Raw Data Points'!$1:$1048576,$B34,MATCH(S$7,'Raw Data Points'!$1:$1,0))=0,ISNA(INDEX('Raw Data Points'!$1:$1048576,$B34,MATCH(S$7,'Raw Data Points'!$1:$1,0)))),"",INDEX('Raw Data Points'!$1:$1048576,$B34,MATCH(S$7,'Raw Data Points'!$1:$1,0)))</f>
        <v>CONFLICT</v>
      </c>
      <c r="T34" s="18" t="str">
        <f>IF(OR(INDEX('Raw Data Points'!$1:$1048576,$B34,MATCH(T$7,'Raw Data Points'!$1:$1,0))=0,ISNA(INDEX('Raw Data Points'!$1:$1048576,$B34,MATCH(T$7,'Raw Data Points'!$1:$1,0)))),"",INDEX('Raw Data Points'!$1:$1048576,$B34,MATCH(T$7,'Raw Data Points'!$1:$1,0)))</f>
        <v>LOCATED WITHIN FOOTPRINT OF PROPOSED IMPROVEMENTS</v>
      </c>
    </row>
    <row r="35" spans="1:20" ht="48" customHeight="1" x14ac:dyDescent="0.3">
      <c r="A35" s="3">
        <f t="shared" si="0"/>
        <v>1</v>
      </c>
      <c r="B35" s="3">
        <v>47</v>
      </c>
      <c r="C35" s="19">
        <f>IF(OR(INDEX('Raw Data Linear'!$1:$1048576,$B35,MATCH(C$7,'Raw Data Linear'!$1:$1,0))=0,ISNA(INDEX('Raw Data Linear'!$1:$1048576,$B35,MATCH(C$7,'Raw Data Linear'!$1:$1,0)))),"",INDEX('Raw Data Linear'!$1:$1048576,$B35,MATCH(C$7,'Raw Data Linear'!$1:$1,0)))</f>
        <v>100</v>
      </c>
      <c r="D35" s="19" t="str">
        <f>IF(OR(INDEX('Raw Data Linear'!$1:$1048576,$B35,MATCH(D$7,'Raw Data Linear'!$1:$1,0))=0,ISNA(INDEX('Raw Data Linear'!$1:$1048576,$B35,MATCH(D$7,'Raw Data Linear'!$1:$1,0)))),"",INDEX('Raw Data Linear'!$1:$1048576,$B35,MATCH(D$7,'Raw Data Linear'!$1:$1,0)))</f>
        <v>AT&amp;T</v>
      </c>
      <c r="E35" s="19" t="e">
        <f>IF(OR(INDEX('Raw Data Linear'!$1:$1048576,$B35,MATCH(E$7,'Raw Data Linear'!$1:$1,0))=0,ISNA(INDEX('Raw Data Linear'!$1:$1048576,$B35,MATCH(E$7,'Raw Data Linear'!$1:$1,0)))),"",INDEX('Raw Data Linear'!$1:$1048576,$B35,MATCH(E$7,'Raw Data Linear'!$1:$1,0)))</f>
        <v>#N/A</v>
      </c>
      <c r="F35" s="19" t="str">
        <f>IF(OR(INDEX('Raw Data Linear'!$1:$1048576,$B35,MATCH(F$7,'Raw Data Linear'!$1:$1,0))=0,ISNA(INDEX('Raw Data Linear'!$1:$1048576,$B35,MATCH(F$7,'Raw Data Linear'!$1:$1,0)))),"",INDEX('Raw Data Linear'!$1:$1048576,$B35,MATCH(F$7,'Raw Data Linear'!$1:$1,0)))</f>
        <v>Communications Line Underground</v>
      </c>
      <c r="G35" s="19"/>
      <c r="H35" s="25" t="str">
        <f>HYPERLINK(IF(OR(INDEX('Raw Data Linear'!$1:$1048576,$B35,MATCH(I$7,'Raw Data Linear'!$1:$1,0))=0,ISNA(INDEX('Raw Data Linear'!$1:$1048576,$B35,MATCH(I$7,'Raw Data Linear'!$1:$1,0)))),"",INDEX('Raw Data Linear'!$1:$1048576,$B35,MATCH(I$7,'Raw Data Linear'!$1:$1,0))),"Map")</f>
        <v>Map</v>
      </c>
      <c r="I35" s="25"/>
      <c r="J35" s="25" t="str">
        <f>HYPERLINK(IF(OR(INDEX('Raw Data Linear'!$1:$1048576,$B35,MATCH(J$7,'Raw Data Linear'!$1:$1,0))=0,ISNA(INDEX('Raw Data Linear'!$1:$1048576,$B35,MATCH(J$7,'Raw Data Linear'!$1:$1,0)))),"",INDEX('Raw Data Linear'!$1:$1048576,$B35,MATCH(J$7,'Raw Data Linear'!$1:$1,0))),"Map")</f>
        <v>Map</v>
      </c>
      <c r="K35" s="55" t="str">
        <f>N35</f>
        <v>116+37.63</v>
      </c>
      <c r="L35" s="19"/>
      <c r="M35" s="19"/>
      <c r="N35" s="19" t="str">
        <f>IF(OR(INDEX('Raw Data Linear'!$1:$1048576,$B35,MATCH(N$7,'Raw Data Linear'!$1:$1,0))=0,ISNA(INDEX('Raw Data Linear'!$1:$1048576,$B35,MATCH(N$7,'Raw Data Linear'!$1:$1,0)))),"",INDEX('Raw Data Linear'!$1:$1048576,$B35,MATCH(N$7,'Raw Data Linear'!$1:$1,0)))</f>
        <v>116+37.63</v>
      </c>
      <c r="O35" s="19">
        <f>IF(OR(INDEX('Raw Data Linear'!$1:$1048576,$B35,MATCH(O$7,'Raw Data Linear'!$1:$1,0))=0,ISNA(INDEX('Raw Data Linear'!$1:$1048576,$B35,MATCH(O$7,'Raw Data Linear'!$1:$1,0)))),"",INDEX('Raw Data Linear'!$1:$1048576,$B35,MATCH(O$7,'Raw Data Linear'!$1:$1,0)))</f>
        <v>-33.49</v>
      </c>
      <c r="P35" s="19" t="str">
        <f>IF(OR(INDEX('Raw Data Linear'!$1:$1048576,$B35,MATCH(P$7,'Raw Data Linear'!$1:$1,0))=0,ISNA(INDEX('Raw Data Linear'!$1:$1048576,$B35,MATCH(P$7,'Raw Data Linear'!$1:$1,0)))),"",INDEX('Raw Data Linear'!$1:$1048576,$B35,MATCH(P$7,'Raw Data Linear'!$1:$1,0)))</f>
        <v>143+44.54</v>
      </c>
      <c r="Q35" s="19">
        <f>IF(OR(INDEX('Raw Data Linear'!$1:$1048576,$B35,MATCH(Q$7,'Raw Data Linear'!$1:$1,0))=0,ISNA(INDEX('Raw Data Linear'!$1:$1048576,$B35,MATCH(Q$7,'Raw Data Linear'!$1:$1,0)))),"",INDEX('Raw Data Linear'!$1:$1048576,$B35,MATCH(Q$7,'Raw Data Linear'!$1:$1,0)))</f>
        <v>-29.76</v>
      </c>
      <c r="R35" s="19" t="str">
        <f>IF(OR(INDEX('Raw Data Linear'!$1:$1048576,$B35,MATCH(R$7,'Raw Data Linear'!$1:$1,0))=0,ISNA(INDEX('Raw Data Linear'!$1:$1048576,$B35,MATCH(R$7,'Raw Data Linear'!$1:$1,0)))),"",INDEX('Raw Data Linear'!$1:$1048576,$B35,MATCH(R$7,'Raw Data Linear'!$1:$1,0)))</f>
        <v>RELOCATE</v>
      </c>
      <c r="S35" s="19" t="str">
        <f>IF(OR(INDEX('Raw Data Linear'!$1:$1048576,$B35,MATCH(S$7,'Raw Data Linear'!$1:$1,0))=0,ISNA(INDEX('Raw Data Linear'!$1:$1048576,$B35,MATCH(S$7,'Raw Data Linear'!$1:$1,0)))),"",INDEX('Raw Data Linear'!$1:$1048576,$B35,MATCH(S$7,'Raw Data Linear'!$1:$1,0)))</f>
        <v>CONFLICT</v>
      </c>
      <c r="T35" s="19" t="str">
        <f>IF(OR(INDEX('Raw Data Linear'!$1:$1048576,$B35,MATCH(T$7,'Raw Data Linear'!$1:$1,0))=0,ISNA(INDEX('Raw Data Linear'!$1:$1048576,$B35,MATCH(T$7,'Raw Data Linear'!$1:$1,0)))),"",INDEX('Raw Data Linear'!$1:$1048576,$B35,MATCH(T$7,'Raw Data Linear'!$1:$1,0)))</f>
        <v>LOCATED WITHIN FOOTPRINT OF PROPOSED IMPROVEMENTS</v>
      </c>
    </row>
    <row r="36" spans="1:20" ht="48" customHeight="1" x14ac:dyDescent="0.3">
      <c r="A36" s="3">
        <f t="shared" si="0"/>
        <v>1</v>
      </c>
      <c r="B36" s="3">
        <v>78</v>
      </c>
      <c r="C36" s="18">
        <f>IF(OR(INDEX('Raw Data Points'!$1:$1048576,$B36,MATCH(C$7,'Raw Data Points'!$1:$1,0))=0,ISNA(INDEX('Raw Data Points'!$1:$1048576,$B36,MATCH(C$7,'Raw Data Points'!$1:$1,0)))),"",INDEX('Raw Data Points'!$1:$1048576,$B36,MATCH(C$7,'Raw Data Points'!$1:$1,0)))</f>
        <v>133</v>
      </c>
      <c r="D36" s="18" t="str">
        <f>IF(OR(INDEX('Raw Data Points'!$1:$1048576,$B36,MATCH(D$7,'Raw Data Points'!$1:$1,0))=0,ISNA(INDEX('Raw Data Points'!$1:$1048576,$B36,MATCH(D$7,'Raw Data Points'!$1:$1,0)))),"",INDEX('Raw Data Points'!$1:$1048576,$B36,MATCH(D$7,'Raw Data Points'!$1:$1,0)))</f>
        <v>AT&amp;T</v>
      </c>
      <c r="E36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36" s="18" t="str">
        <f>IF(OR(INDEX('Raw Data Points'!$1:$1048576,$B36,MATCH(F$7,'Raw Data Points'!$1:$1,0))=0,ISNA(INDEX('Raw Data Points'!$1:$1048576,$B36,MATCH(F$7,'Raw Data Points'!$1:$1,0)))),"",INDEX('Raw Data Points'!$1:$1048576,$B36,MATCH(F$7,'Raw Data Points'!$1:$1,0)))</f>
        <v>Communications Pedestal</v>
      </c>
      <c r="G36" s="18"/>
      <c r="H36" s="24" t="str">
        <f>HYPERLINK(IF(OR(INDEX('Raw Data Points'!$1:$1048576,$B36,MATCH(H$7,'Raw Data Points'!$1:$1,0))=0,ISNA(INDEX('Raw Data Points'!$1:$1048576,$B36,MATCH(H$7,'Raw Data Points'!$1:$1,0)))),"",INDEX('Raw Data Points'!$1:$1048576,$B36,MATCH(H$7,'Raw Data Points'!$1:$1,0))),"Map")</f>
        <v>Map</v>
      </c>
      <c r="I36" s="24"/>
      <c r="J36" s="24"/>
      <c r="K36" s="54" t="str">
        <f>L36</f>
        <v>116+64.23</v>
      </c>
      <c r="L36" s="18" t="str">
        <f>IF(OR(INDEX('Raw Data Points'!$1:$1048576,$B36,MATCH(L$7,'Raw Data Points'!$1:$1,0))=0,ISNA(INDEX('Raw Data Points'!$1:$1048576,$B36,MATCH(L$7,'Raw Data Points'!$1:$1,0)))),"",INDEX('Raw Data Points'!$1:$1048576,$B36,MATCH(L$7,'Raw Data Points'!$1:$1,0)))</f>
        <v>116+64.23</v>
      </c>
      <c r="M36" s="18">
        <f>IF(OR(INDEX('Raw Data Points'!$1:$1048576,$B36,MATCH(M$7,'Raw Data Points'!$1:$1,0))=0,ISNA(INDEX('Raw Data Points'!$1:$1048576,$B36,MATCH(M$7,'Raw Data Points'!$1:$1,0)))),"",INDEX('Raw Data Points'!$1:$1048576,$B36,MATCH(M$7,'Raw Data Points'!$1:$1,0)))</f>
        <v>-43.43</v>
      </c>
      <c r="N36" s="18"/>
      <c r="O36" s="18"/>
      <c r="P36" s="18"/>
      <c r="Q36" s="18"/>
      <c r="R36" s="18" t="str">
        <f>IF(OR(INDEX('Raw Data Points'!$1:$1048576,$B36,MATCH(R$7,'Raw Data Points'!$1:$1,0))=0,ISNA(INDEX('Raw Data Points'!$1:$1048576,$B36,MATCH(R$7,'Raw Data Points'!$1:$1,0)))),"",INDEX('Raw Data Points'!$1:$1048576,$B36,MATCH(R$7,'Raw Data Points'!$1:$1,0)))</f>
        <v>RELOCATE</v>
      </c>
      <c r="S36" s="18" t="str">
        <f>IF(OR(INDEX('Raw Data Points'!$1:$1048576,$B36,MATCH(S$7,'Raw Data Points'!$1:$1,0))=0,ISNA(INDEX('Raw Data Points'!$1:$1048576,$B36,MATCH(S$7,'Raw Data Points'!$1:$1,0)))),"",INDEX('Raw Data Points'!$1:$1048576,$B36,MATCH(S$7,'Raw Data Points'!$1:$1,0)))</f>
        <v>CONFLICT</v>
      </c>
      <c r="T36" s="18" t="str">
        <f>IF(OR(INDEX('Raw Data Points'!$1:$1048576,$B36,MATCH(T$7,'Raw Data Points'!$1:$1,0))=0,ISNA(INDEX('Raw Data Points'!$1:$1048576,$B36,MATCH(T$7,'Raw Data Points'!$1:$1,0)))),"",INDEX('Raw Data Points'!$1:$1048576,$B36,MATCH(T$7,'Raw Data Points'!$1:$1,0)))</f>
        <v>LOCATED WITHIN FOOTPRINT OF PROPOSED IMPROVEMENTS</v>
      </c>
    </row>
    <row r="37" spans="1:20" ht="48" customHeight="1" x14ac:dyDescent="0.3">
      <c r="A37" s="3">
        <f t="shared" si="0"/>
        <v>1</v>
      </c>
      <c r="B37" s="3">
        <v>90</v>
      </c>
      <c r="C37" s="19">
        <f>IF(OR(INDEX('Raw Data Linear'!$1:$1048576,$B37,MATCH(C$7,'Raw Data Linear'!$1:$1,0))=0,ISNA(INDEX('Raw Data Linear'!$1:$1048576,$B37,MATCH(C$7,'Raw Data Linear'!$1:$1,0)))),"",INDEX('Raw Data Linear'!$1:$1048576,$B37,MATCH(C$7,'Raw Data Linear'!$1:$1,0)))</f>
        <v>202</v>
      </c>
      <c r="D37" s="19" t="str">
        <f>IF(OR(INDEX('Raw Data Linear'!$1:$1048576,$B37,MATCH(D$7,'Raw Data Linear'!$1:$1,0))=0,ISNA(INDEX('Raw Data Linear'!$1:$1048576,$B37,MATCH(D$7,'Raw Data Linear'!$1:$1,0)))),"",INDEX('Raw Data Linear'!$1:$1048576,$B37,MATCH(D$7,'Raw Data Linear'!$1:$1,0)))</f>
        <v>AT&amp;T</v>
      </c>
      <c r="E37" s="19" t="e">
        <f>IF(OR(INDEX('Raw Data Linear'!$1:$1048576,$B37,MATCH(E$7,'Raw Data Linear'!$1:$1,0))=0,ISNA(INDEX('Raw Data Linear'!$1:$1048576,$B37,MATCH(E$7,'Raw Data Linear'!$1:$1,0)))),"",INDEX('Raw Data Linear'!$1:$1048576,$B37,MATCH(E$7,'Raw Data Linear'!$1:$1,0)))</f>
        <v>#N/A</v>
      </c>
      <c r="F37" s="19" t="str">
        <f>IF(OR(INDEX('Raw Data Linear'!$1:$1048576,$B37,MATCH(F$7,'Raw Data Linear'!$1:$1,0))=0,ISNA(INDEX('Raw Data Linear'!$1:$1048576,$B37,MATCH(F$7,'Raw Data Linear'!$1:$1,0)))),"",INDEX('Raw Data Linear'!$1:$1048576,$B37,MATCH(F$7,'Raw Data Linear'!$1:$1,0)))</f>
        <v>Communications Line Underground</v>
      </c>
      <c r="G37" s="19"/>
      <c r="H37" s="25" t="str">
        <f>HYPERLINK(IF(OR(INDEX('Raw Data Linear'!$1:$1048576,$B37,MATCH(I$7,'Raw Data Linear'!$1:$1,0))=0,ISNA(INDEX('Raw Data Linear'!$1:$1048576,$B37,MATCH(I$7,'Raw Data Linear'!$1:$1,0)))),"",INDEX('Raw Data Linear'!$1:$1048576,$B37,MATCH(I$7,'Raw Data Linear'!$1:$1,0))),"Map")</f>
        <v>Map</v>
      </c>
      <c r="I37" s="25"/>
      <c r="J37" s="25" t="str">
        <f>HYPERLINK(IF(OR(INDEX('Raw Data Linear'!$1:$1048576,$B37,MATCH(J$7,'Raw Data Linear'!$1:$1,0))=0,ISNA(INDEX('Raw Data Linear'!$1:$1048576,$B37,MATCH(J$7,'Raw Data Linear'!$1:$1,0)))),"",INDEX('Raw Data Linear'!$1:$1048576,$B37,MATCH(J$7,'Raw Data Linear'!$1:$1,0))),"Map")</f>
        <v>Map</v>
      </c>
      <c r="K37" s="55" t="str">
        <f>N37</f>
        <v>119+23.83</v>
      </c>
      <c r="L37" s="19"/>
      <c r="M37" s="19"/>
      <c r="N37" s="19" t="str">
        <f>IF(OR(INDEX('Raw Data Linear'!$1:$1048576,$B37,MATCH(N$7,'Raw Data Linear'!$1:$1,0))=0,ISNA(INDEX('Raw Data Linear'!$1:$1048576,$B37,MATCH(N$7,'Raw Data Linear'!$1:$1,0)))),"",INDEX('Raw Data Linear'!$1:$1048576,$B37,MATCH(N$7,'Raw Data Linear'!$1:$1,0)))</f>
        <v>119+23.83</v>
      </c>
      <c r="O37" s="19">
        <f>IF(OR(INDEX('Raw Data Linear'!$1:$1048576,$B37,MATCH(O$7,'Raw Data Linear'!$1:$1,0))=0,ISNA(INDEX('Raw Data Linear'!$1:$1048576,$B37,MATCH(O$7,'Raw Data Linear'!$1:$1,0)))),"",INDEX('Raw Data Linear'!$1:$1048576,$B37,MATCH(O$7,'Raw Data Linear'!$1:$1,0)))</f>
        <v>-41.48</v>
      </c>
      <c r="P37" s="19" t="str">
        <f>IF(OR(INDEX('Raw Data Linear'!$1:$1048576,$B37,MATCH(P$7,'Raw Data Linear'!$1:$1,0))=0,ISNA(INDEX('Raw Data Linear'!$1:$1048576,$B37,MATCH(P$7,'Raw Data Linear'!$1:$1,0)))),"",INDEX('Raw Data Linear'!$1:$1048576,$B37,MATCH(P$7,'Raw Data Linear'!$1:$1,0)))</f>
        <v>120+17.99</v>
      </c>
      <c r="Q37" s="19">
        <f>IF(OR(INDEX('Raw Data Linear'!$1:$1048576,$B37,MATCH(Q$7,'Raw Data Linear'!$1:$1,0))=0,ISNA(INDEX('Raw Data Linear'!$1:$1048576,$B37,MATCH(Q$7,'Raw Data Linear'!$1:$1,0)))),"",INDEX('Raw Data Linear'!$1:$1048576,$B37,MATCH(Q$7,'Raw Data Linear'!$1:$1,0)))</f>
        <v>-41.99</v>
      </c>
      <c r="R37" s="19" t="str">
        <f>IF(OR(INDEX('Raw Data Linear'!$1:$1048576,$B37,MATCH(R$7,'Raw Data Linear'!$1:$1,0))=0,ISNA(INDEX('Raw Data Linear'!$1:$1048576,$B37,MATCH(R$7,'Raw Data Linear'!$1:$1,0)))),"",INDEX('Raw Data Linear'!$1:$1048576,$B37,MATCH(R$7,'Raw Data Linear'!$1:$1,0)))</f>
        <v>RELOCATE</v>
      </c>
      <c r="S37" s="19" t="str">
        <f>IF(OR(INDEX('Raw Data Linear'!$1:$1048576,$B37,MATCH(S$7,'Raw Data Linear'!$1:$1,0))=0,ISNA(INDEX('Raw Data Linear'!$1:$1048576,$B37,MATCH(S$7,'Raw Data Linear'!$1:$1,0)))),"",INDEX('Raw Data Linear'!$1:$1048576,$B37,MATCH(S$7,'Raw Data Linear'!$1:$1,0)))</f>
        <v>CONFLICT</v>
      </c>
      <c r="T37" s="19" t="str">
        <f>IF(OR(INDEX('Raw Data Linear'!$1:$1048576,$B37,MATCH(T$7,'Raw Data Linear'!$1:$1,0))=0,ISNA(INDEX('Raw Data Linear'!$1:$1048576,$B37,MATCH(T$7,'Raw Data Linear'!$1:$1,0)))),"",INDEX('Raw Data Linear'!$1:$1048576,$B37,MATCH(T$7,'Raw Data Linear'!$1:$1,0)))</f>
        <v>LOCATED WITHIN FOOTPRINT OF PROPOSED IMPROVEMENTS</v>
      </c>
    </row>
    <row r="38" spans="1:20" ht="48" customHeight="1" x14ac:dyDescent="0.3">
      <c r="A38" s="3">
        <f t="shared" si="0"/>
        <v>1</v>
      </c>
      <c r="B38" s="3">
        <v>74</v>
      </c>
      <c r="C38" s="18">
        <f>IF(OR(INDEX('Raw Data Points'!$1:$1048576,$B38,MATCH(C$7,'Raw Data Points'!$1:$1,0))=0,ISNA(INDEX('Raw Data Points'!$1:$1048576,$B38,MATCH(C$7,'Raw Data Points'!$1:$1,0)))),"",INDEX('Raw Data Points'!$1:$1048576,$B38,MATCH(C$7,'Raw Data Points'!$1:$1,0)))</f>
        <v>129</v>
      </c>
      <c r="D38" s="18" t="str">
        <f>IF(OR(INDEX('Raw Data Points'!$1:$1048576,$B38,MATCH(D$7,'Raw Data Points'!$1:$1,0))=0,ISNA(INDEX('Raw Data Points'!$1:$1048576,$B38,MATCH(D$7,'Raw Data Points'!$1:$1,0)))),"",INDEX('Raw Data Points'!$1:$1048576,$B38,MATCH(D$7,'Raw Data Points'!$1:$1,0)))</f>
        <v>AT&amp;T</v>
      </c>
      <c r="E38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38" s="18" t="str">
        <f>IF(OR(INDEX('Raw Data Points'!$1:$1048576,$B38,MATCH(F$7,'Raw Data Points'!$1:$1,0))=0,ISNA(INDEX('Raw Data Points'!$1:$1048576,$B38,MATCH(F$7,'Raw Data Points'!$1:$1,0)))),"",INDEX('Raw Data Points'!$1:$1048576,$B38,MATCH(F$7,'Raw Data Points'!$1:$1,0)))</f>
        <v>Communications Pedestal</v>
      </c>
      <c r="G38" s="18"/>
      <c r="H38" s="24" t="str">
        <f>HYPERLINK(IF(OR(INDEX('Raw Data Points'!$1:$1048576,$B38,MATCH(H$7,'Raw Data Points'!$1:$1,0))=0,ISNA(INDEX('Raw Data Points'!$1:$1048576,$B38,MATCH(H$7,'Raw Data Points'!$1:$1,0)))),"",INDEX('Raw Data Points'!$1:$1048576,$B38,MATCH(H$7,'Raw Data Points'!$1:$1,0))),"Map")</f>
        <v>Map</v>
      </c>
      <c r="I38" s="24"/>
      <c r="J38" s="24"/>
      <c r="K38" s="54" t="str">
        <f>L38</f>
        <v>119+32.27</v>
      </c>
      <c r="L38" s="18" t="str">
        <f>IF(OR(INDEX('Raw Data Points'!$1:$1048576,$B38,MATCH(L$7,'Raw Data Points'!$1:$1,0))=0,ISNA(INDEX('Raw Data Points'!$1:$1048576,$B38,MATCH(L$7,'Raw Data Points'!$1:$1,0)))),"",INDEX('Raw Data Points'!$1:$1048576,$B38,MATCH(L$7,'Raw Data Points'!$1:$1,0)))</f>
        <v>119+32.27</v>
      </c>
      <c r="M38" s="18">
        <f>IF(OR(INDEX('Raw Data Points'!$1:$1048576,$B38,MATCH(M$7,'Raw Data Points'!$1:$1,0))=0,ISNA(INDEX('Raw Data Points'!$1:$1048576,$B38,MATCH(M$7,'Raw Data Points'!$1:$1,0)))),"",INDEX('Raw Data Points'!$1:$1048576,$B38,MATCH(M$7,'Raw Data Points'!$1:$1,0)))</f>
        <v>16.86</v>
      </c>
      <c r="N38" s="18"/>
      <c r="O38" s="18"/>
      <c r="P38" s="18"/>
      <c r="Q38" s="18"/>
      <c r="R38" s="18" t="str">
        <f>IF(OR(INDEX('Raw Data Points'!$1:$1048576,$B38,MATCH(R$7,'Raw Data Points'!$1:$1,0))=0,ISNA(INDEX('Raw Data Points'!$1:$1048576,$B38,MATCH(R$7,'Raw Data Points'!$1:$1,0)))),"",INDEX('Raw Data Points'!$1:$1048576,$B38,MATCH(R$7,'Raw Data Points'!$1:$1,0)))</f>
        <v>RELOCATE</v>
      </c>
      <c r="S38" s="18" t="str">
        <f>IF(OR(INDEX('Raw Data Points'!$1:$1048576,$B38,MATCH(S$7,'Raw Data Points'!$1:$1,0))=0,ISNA(INDEX('Raw Data Points'!$1:$1048576,$B38,MATCH(S$7,'Raw Data Points'!$1:$1,0)))),"",INDEX('Raw Data Points'!$1:$1048576,$B38,MATCH(S$7,'Raw Data Points'!$1:$1,0)))</f>
        <v>CONFLICT</v>
      </c>
      <c r="T38" s="18" t="str">
        <f>IF(OR(INDEX('Raw Data Points'!$1:$1048576,$B38,MATCH(T$7,'Raw Data Points'!$1:$1,0))=0,ISNA(INDEX('Raw Data Points'!$1:$1048576,$B38,MATCH(T$7,'Raw Data Points'!$1:$1,0)))),"",INDEX('Raw Data Points'!$1:$1048576,$B38,MATCH(T$7,'Raw Data Points'!$1:$1,0)))</f>
        <v>LOCATED WITHIN FOOTPRINT OF PROPOSED IMPROVEMENTS</v>
      </c>
    </row>
    <row r="39" spans="1:20" ht="48" customHeight="1" x14ac:dyDescent="0.3">
      <c r="A39" s="3">
        <f t="shared" si="0"/>
        <v>1</v>
      </c>
      <c r="B39" s="3">
        <v>89</v>
      </c>
      <c r="C39" s="19">
        <f>IF(OR(INDEX('Raw Data Linear'!$1:$1048576,$B39,MATCH(C$7,'Raw Data Linear'!$1:$1,0))=0,ISNA(INDEX('Raw Data Linear'!$1:$1048576,$B39,MATCH(C$7,'Raw Data Linear'!$1:$1,0)))),"",INDEX('Raw Data Linear'!$1:$1048576,$B39,MATCH(C$7,'Raw Data Linear'!$1:$1,0)))</f>
        <v>201</v>
      </c>
      <c r="D39" s="19" t="str">
        <f>IF(OR(INDEX('Raw Data Linear'!$1:$1048576,$B39,MATCH(D$7,'Raw Data Linear'!$1:$1,0))=0,ISNA(INDEX('Raw Data Linear'!$1:$1048576,$B39,MATCH(D$7,'Raw Data Linear'!$1:$1,0)))),"",INDEX('Raw Data Linear'!$1:$1048576,$B39,MATCH(D$7,'Raw Data Linear'!$1:$1,0)))</f>
        <v>AT&amp;T</v>
      </c>
      <c r="E39" s="19" t="e">
        <f>IF(OR(INDEX('Raw Data Linear'!$1:$1048576,$B39,MATCH(E$7,'Raw Data Linear'!$1:$1,0))=0,ISNA(INDEX('Raw Data Linear'!$1:$1048576,$B39,MATCH(E$7,'Raw Data Linear'!$1:$1,0)))),"",INDEX('Raw Data Linear'!$1:$1048576,$B39,MATCH(E$7,'Raw Data Linear'!$1:$1,0)))</f>
        <v>#N/A</v>
      </c>
      <c r="F39" s="19" t="str">
        <f>IF(OR(INDEX('Raw Data Linear'!$1:$1048576,$B39,MATCH(F$7,'Raw Data Linear'!$1:$1,0))=0,ISNA(INDEX('Raw Data Linear'!$1:$1048576,$B39,MATCH(F$7,'Raw Data Linear'!$1:$1,0)))),"",INDEX('Raw Data Linear'!$1:$1048576,$B39,MATCH(F$7,'Raw Data Linear'!$1:$1,0)))</f>
        <v>Communications Line Underground</v>
      </c>
      <c r="G39" s="19"/>
      <c r="H39" s="25" t="str">
        <f>HYPERLINK(IF(OR(INDEX('Raw Data Linear'!$1:$1048576,$B39,MATCH(I$7,'Raw Data Linear'!$1:$1,0))=0,ISNA(INDEX('Raw Data Linear'!$1:$1048576,$B39,MATCH(I$7,'Raw Data Linear'!$1:$1,0)))),"",INDEX('Raw Data Linear'!$1:$1048576,$B39,MATCH(I$7,'Raw Data Linear'!$1:$1,0))),"Map")</f>
        <v>Map</v>
      </c>
      <c r="I39" s="25"/>
      <c r="J39" s="25" t="str">
        <f>HYPERLINK(IF(OR(INDEX('Raw Data Linear'!$1:$1048576,$B39,MATCH(J$7,'Raw Data Linear'!$1:$1,0))=0,ISNA(INDEX('Raw Data Linear'!$1:$1048576,$B39,MATCH(J$7,'Raw Data Linear'!$1:$1,0)))),"",INDEX('Raw Data Linear'!$1:$1048576,$B39,MATCH(J$7,'Raw Data Linear'!$1:$1,0))),"Map")</f>
        <v>Map</v>
      </c>
      <c r="K39" s="55" t="str">
        <f>N39</f>
        <v>119+41.13</v>
      </c>
      <c r="L39" s="19"/>
      <c r="M39" s="19"/>
      <c r="N39" s="19" t="str">
        <f>IF(OR(INDEX('Raw Data Linear'!$1:$1048576,$B39,MATCH(N$7,'Raw Data Linear'!$1:$1,0))=0,ISNA(INDEX('Raw Data Linear'!$1:$1048576,$B39,MATCH(N$7,'Raw Data Linear'!$1:$1,0)))),"",INDEX('Raw Data Linear'!$1:$1048576,$B39,MATCH(N$7,'Raw Data Linear'!$1:$1,0)))</f>
        <v>119+41.13</v>
      </c>
      <c r="O39" s="19">
        <f>IF(OR(INDEX('Raw Data Linear'!$1:$1048576,$B39,MATCH(O$7,'Raw Data Linear'!$1:$1,0))=0,ISNA(INDEX('Raw Data Linear'!$1:$1048576,$B39,MATCH(O$7,'Raw Data Linear'!$1:$1,0)))),"",INDEX('Raw Data Linear'!$1:$1048576,$B39,MATCH(O$7,'Raw Data Linear'!$1:$1,0)))</f>
        <v>-156.07</v>
      </c>
      <c r="P39" s="19" t="str">
        <f>IF(OR(INDEX('Raw Data Linear'!$1:$1048576,$B39,MATCH(P$7,'Raw Data Linear'!$1:$1,0))=0,ISNA(INDEX('Raw Data Linear'!$1:$1048576,$B39,MATCH(P$7,'Raw Data Linear'!$1:$1,0)))),"",INDEX('Raw Data Linear'!$1:$1048576,$B39,MATCH(P$7,'Raw Data Linear'!$1:$1,0)))</f>
        <v>116+02.08</v>
      </c>
      <c r="Q39" s="19">
        <f>IF(OR(INDEX('Raw Data Linear'!$1:$1048576,$B39,MATCH(Q$7,'Raw Data Linear'!$1:$1,0))=0,ISNA(INDEX('Raw Data Linear'!$1:$1048576,$B39,MATCH(Q$7,'Raw Data Linear'!$1:$1,0)))),"",INDEX('Raw Data Linear'!$1:$1048576,$B39,MATCH(Q$7,'Raw Data Linear'!$1:$1,0)))</f>
        <v>11.37</v>
      </c>
      <c r="R39" s="19" t="str">
        <f>IF(OR(INDEX('Raw Data Linear'!$1:$1048576,$B39,MATCH(R$7,'Raw Data Linear'!$1:$1,0))=0,ISNA(INDEX('Raw Data Linear'!$1:$1048576,$B39,MATCH(R$7,'Raw Data Linear'!$1:$1,0)))),"",INDEX('Raw Data Linear'!$1:$1048576,$B39,MATCH(R$7,'Raw Data Linear'!$1:$1,0)))</f>
        <v>RELOCATE</v>
      </c>
      <c r="S39" s="19" t="str">
        <f>IF(OR(INDEX('Raw Data Linear'!$1:$1048576,$B39,MATCH(S$7,'Raw Data Linear'!$1:$1,0))=0,ISNA(INDEX('Raw Data Linear'!$1:$1048576,$B39,MATCH(S$7,'Raw Data Linear'!$1:$1,0)))),"",INDEX('Raw Data Linear'!$1:$1048576,$B39,MATCH(S$7,'Raw Data Linear'!$1:$1,0)))</f>
        <v>CONFLICT</v>
      </c>
      <c r="T39" s="19" t="str">
        <f>IF(OR(INDEX('Raw Data Linear'!$1:$1048576,$B39,MATCH(T$7,'Raw Data Linear'!$1:$1,0))=0,ISNA(INDEX('Raw Data Linear'!$1:$1048576,$B39,MATCH(T$7,'Raw Data Linear'!$1:$1,0)))),"",INDEX('Raw Data Linear'!$1:$1048576,$B39,MATCH(T$7,'Raw Data Linear'!$1:$1,0)))</f>
        <v>LOCATED WITHIN FOOTPRINT OF PROPOSED IMPROVEMENTS</v>
      </c>
    </row>
    <row r="40" spans="1:20" ht="48" customHeight="1" x14ac:dyDescent="0.3">
      <c r="A40" s="3">
        <f t="shared" si="0"/>
        <v>1</v>
      </c>
      <c r="B40" s="3">
        <v>56</v>
      </c>
      <c r="C40" s="18">
        <f>IF(OR(INDEX('Raw Data Points'!$1:$1048576,$B40,MATCH(C$7,'Raw Data Points'!$1:$1,0))=0,ISNA(INDEX('Raw Data Points'!$1:$1048576,$B40,MATCH(C$7,'Raw Data Points'!$1:$1,0)))),"",INDEX('Raw Data Points'!$1:$1048576,$B40,MATCH(C$7,'Raw Data Points'!$1:$1,0)))</f>
        <v>108</v>
      </c>
      <c r="D40" s="18" t="str">
        <f>IF(OR(INDEX('Raw Data Points'!$1:$1048576,$B40,MATCH(D$7,'Raw Data Points'!$1:$1,0))=0,ISNA(INDEX('Raw Data Points'!$1:$1048576,$B40,MATCH(D$7,'Raw Data Points'!$1:$1,0)))),"",INDEX('Raw Data Points'!$1:$1048576,$B40,MATCH(D$7,'Raw Data Points'!$1:$1,0)))</f>
        <v>AT&amp;T</v>
      </c>
      <c r="E40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40" s="18" t="str">
        <f>IF(OR(INDEX('Raw Data Points'!$1:$1048576,$B40,MATCH(F$7,'Raw Data Points'!$1:$1,0))=0,ISNA(INDEX('Raw Data Points'!$1:$1048576,$B40,MATCH(F$7,'Raw Data Points'!$1:$1,0)))),"",INDEX('Raw Data Points'!$1:$1048576,$B40,MATCH(F$7,'Raw Data Points'!$1:$1,0)))</f>
        <v>Communications Pedestal</v>
      </c>
      <c r="G40" s="18"/>
      <c r="H40" s="24" t="str">
        <f>HYPERLINK(IF(OR(INDEX('Raw Data Points'!$1:$1048576,$B40,MATCH(H$7,'Raw Data Points'!$1:$1,0))=0,ISNA(INDEX('Raw Data Points'!$1:$1048576,$B40,MATCH(H$7,'Raw Data Points'!$1:$1,0)))),"",INDEX('Raw Data Points'!$1:$1048576,$B40,MATCH(H$7,'Raw Data Points'!$1:$1,0))),"Map")</f>
        <v>Map</v>
      </c>
      <c r="I40" s="24"/>
      <c r="J40" s="24"/>
      <c r="K40" s="54" t="str">
        <f>L40</f>
        <v>124+52.17</v>
      </c>
      <c r="L40" s="18" t="str">
        <f>IF(OR(INDEX('Raw Data Points'!$1:$1048576,$B40,MATCH(L$7,'Raw Data Points'!$1:$1,0))=0,ISNA(INDEX('Raw Data Points'!$1:$1048576,$B40,MATCH(L$7,'Raw Data Points'!$1:$1,0)))),"",INDEX('Raw Data Points'!$1:$1048576,$B40,MATCH(L$7,'Raw Data Points'!$1:$1,0)))</f>
        <v>124+52.17</v>
      </c>
      <c r="M40" s="18">
        <f>IF(OR(INDEX('Raw Data Points'!$1:$1048576,$B40,MATCH(M$7,'Raw Data Points'!$1:$1,0))=0,ISNA(INDEX('Raw Data Points'!$1:$1048576,$B40,MATCH(M$7,'Raw Data Points'!$1:$1,0)))),"",INDEX('Raw Data Points'!$1:$1048576,$B40,MATCH(M$7,'Raw Data Points'!$1:$1,0)))</f>
        <v>28.23</v>
      </c>
      <c r="N40" s="18"/>
      <c r="O40" s="18"/>
      <c r="P40" s="18"/>
      <c r="Q40" s="18"/>
      <c r="R40" s="18" t="str">
        <f>IF(OR(INDEX('Raw Data Points'!$1:$1048576,$B40,MATCH(R$7,'Raw Data Points'!$1:$1,0))=0,ISNA(INDEX('Raw Data Points'!$1:$1048576,$B40,MATCH(R$7,'Raw Data Points'!$1:$1,0)))),"",INDEX('Raw Data Points'!$1:$1048576,$B40,MATCH(R$7,'Raw Data Points'!$1:$1,0)))</f>
        <v>RELOCATE</v>
      </c>
      <c r="S40" s="18" t="str">
        <f>IF(OR(INDEX('Raw Data Points'!$1:$1048576,$B40,MATCH(S$7,'Raw Data Points'!$1:$1,0))=0,ISNA(INDEX('Raw Data Points'!$1:$1048576,$B40,MATCH(S$7,'Raw Data Points'!$1:$1,0)))),"",INDEX('Raw Data Points'!$1:$1048576,$B40,MATCH(S$7,'Raw Data Points'!$1:$1,0)))</f>
        <v>CONFLICT</v>
      </c>
      <c r="T40" s="18" t="str">
        <f>IF(OR(INDEX('Raw Data Points'!$1:$1048576,$B40,MATCH(T$7,'Raw Data Points'!$1:$1,0))=0,ISNA(INDEX('Raw Data Points'!$1:$1048576,$B40,MATCH(T$7,'Raw Data Points'!$1:$1,0)))),"",INDEX('Raw Data Points'!$1:$1048576,$B40,MATCH(T$7,'Raw Data Points'!$1:$1,0)))</f>
        <v>LOCATED WITHIN FOOTPRINT OF PROPOSED IMPROVEMENTS</v>
      </c>
    </row>
    <row r="41" spans="1:20" ht="48" customHeight="1" x14ac:dyDescent="0.3">
      <c r="A41" s="3">
        <f t="shared" si="0"/>
        <v>1</v>
      </c>
      <c r="B41" s="3">
        <v>48</v>
      </c>
      <c r="C41" s="19">
        <f>IF(OR(INDEX('Raw Data Points'!$1:$1048576,$B41,MATCH(C$7,'Raw Data Points'!$1:$1,0))=0,ISNA(INDEX('Raw Data Points'!$1:$1048576,$B41,MATCH(C$7,'Raw Data Points'!$1:$1,0)))),"",INDEX('Raw Data Points'!$1:$1048576,$B41,MATCH(C$7,'Raw Data Points'!$1:$1,0)))</f>
        <v>100</v>
      </c>
      <c r="D41" s="19" t="str">
        <f>IF(OR(INDEX('Raw Data Points'!$1:$1048576,$B41,MATCH(D$7,'Raw Data Points'!$1:$1,0))=0,ISNA(INDEX('Raw Data Points'!$1:$1048576,$B41,MATCH(D$7,'Raw Data Points'!$1:$1,0)))),"",INDEX('Raw Data Points'!$1:$1048576,$B41,MATCH(D$7,'Raw Data Points'!$1:$1,0)))</f>
        <v>AT&amp;T</v>
      </c>
      <c r="E41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41" s="19" t="str">
        <f>IF(OR(INDEX('Raw Data Points'!$1:$1048576,$B41,MATCH(F$7,'Raw Data Points'!$1:$1,0))=0,ISNA(INDEX('Raw Data Points'!$1:$1048576,$B41,MATCH(F$7,'Raw Data Points'!$1:$1,0)))),"",INDEX('Raw Data Points'!$1:$1048576,$B41,MATCH(F$7,'Raw Data Points'!$1:$1,0)))</f>
        <v>Communications Pedestal</v>
      </c>
      <c r="G41" s="19"/>
      <c r="H41" s="25" t="str">
        <f>HYPERLINK(IF(OR(INDEX('Raw Data Points'!$1:$1048576,$B41,MATCH(H$7,'Raw Data Points'!$1:$1,0))=0,ISNA(INDEX('Raw Data Points'!$1:$1048576,$B41,MATCH(H$7,'Raw Data Points'!$1:$1,0)))),"",INDEX('Raw Data Points'!$1:$1048576,$B41,MATCH(H$7,'Raw Data Points'!$1:$1,0))),"Map")</f>
        <v>Map</v>
      </c>
      <c r="I41" s="25"/>
      <c r="J41" s="25"/>
      <c r="K41" s="55" t="str">
        <f>L41</f>
        <v>127+26.27</v>
      </c>
      <c r="L41" s="19" t="str">
        <f>IF(OR(INDEX('Raw Data Points'!$1:$1048576,$B41,MATCH(L$7,'Raw Data Points'!$1:$1,0))=0,ISNA(INDEX('Raw Data Points'!$1:$1048576,$B41,MATCH(L$7,'Raw Data Points'!$1:$1,0)))),"",INDEX('Raw Data Points'!$1:$1048576,$B41,MATCH(L$7,'Raw Data Points'!$1:$1,0)))</f>
        <v>127+26.27</v>
      </c>
      <c r="M41" s="19">
        <f>IF(OR(INDEX('Raw Data Points'!$1:$1048576,$B41,MATCH(M$7,'Raw Data Points'!$1:$1,0))=0,ISNA(INDEX('Raw Data Points'!$1:$1048576,$B41,MATCH(M$7,'Raw Data Points'!$1:$1,0)))),"",INDEX('Raw Data Points'!$1:$1048576,$B41,MATCH(M$7,'Raw Data Points'!$1:$1,0)))</f>
        <v>-28.12</v>
      </c>
      <c r="N41" s="19"/>
      <c r="O41" s="19"/>
      <c r="P41" s="19"/>
      <c r="Q41" s="19"/>
      <c r="R41" s="19" t="str">
        <f>IF(OR(INDEX('Raw Data Points'!$1:$1048576,$B41,MATCH(R$7,'Raw Data Points'!$1:$1,0))=0,ISNA(INDEX('Raw Data Points'!$1:$1048576,$B41,MATCH(R$7,'Raw Data Points'!$1:$1,0)))),"",INDEX('Raw Data Points'!$1:$1048576,$B41,MATCH(R$7,'Raw Data Points'!$1:$1,0)))</f>
        <v>RELOCATE</v>
      </c>
      <c r="S41" s="19" t="str">
        <f>IF(OR(INDEX('Raw Data Points'!$1:$1048576,$B41,MATCH(S$7,'Raw Data Points'!$1:$1,0))=0,ISNA(INDEX('Raw Data Points'!$1:$1048576,$B41,MATCH(S$7,'Raw Data Points'!$1:$1,0)))),"",INDEX('Raw Data Points'!$1:$1048576,$B41,MATCH(S$7,'Raw Data Points'!$1:$1,0)))</f>
        <v>CONFLICT</v>
      </c>
      <c r="T41" s="19" t="str">
        <f>IF(OR(INDEX('Raw Data Points'!$1:$1048576,$B41,MATCH(T$7,'Raw Data Points'!$1:$1,0))=0,ISNA(INDEX('Raw Data Points'!$1:$1048576,$B41,MATCH(T$7,'Raw Data Points'!$1:$1,0)))),"",INDEX('Raw Data Points'!$1:$1048576,$B41,MATCH(T$7,'Raw Data Points'!$1:$1,0)))</f>
        <v>LOCATED WITHIN FOOTPRINT OF PROPOSED IMPROVEMENTS</v>
      </c>
    </row>
    <row r="42" spans="1:20" ht="48" customHeight="1" x14ac:dyDescent="0.3">
      <c r="A42" s="3">
        <f t="shared" si="0"/>
        <v>1</v>
      </c>
      <c r="B42" s="3">
        <v>63</v>
      </c>
      <c r="C42" s="18">
        <f>IF(OR(INDEX('Raw Data Linear'!$1:$1048576,$B42,MATCH(C$7,'Raw Data Linear'!$1:$1,0))=0,ISNA(INDEX('Raw Data Linear'!$1:$1048576,$B42,MATCH(C$7,'Raw Data Linear'!$1:$1,0)))),"",INDEX('Raw Data Linear'!$1:$1048576,$B42,MATCH(C$7,'Raw Data Linear'!$1:$1,0)))</f>
        <v>130</v>
      </c>
      <c r="D42" s="18" t="str">
        <f>IF(OR(INDEX('Raw Data Linear'!$1:$1048576,$B42,MATCH(D$7,'Raw Data Linear'!$1:$1,0))=0,ISNA(INDEX('Raw Data Linear'!$1:$1048576,$B42,MATCH(D$7,'Raw Data Linear'!$1:$1,0)))),"",INDEX('Raw Data Linear'!$1:$1048576,$B42,MATCH(D$7,'Raw Data Linear'!$1:$1,0)))</f>
        <v>AT&amp;T</v>
      </c>
      <c r="E42" s="18" t="e">
        <f>IF(OR(INDEX('Raw Data Linear'!$1:$1048576,$B42,MATCH(E$7,'Raw Data Linear'!$1:$1,0))=0,ISNA(INDEX('Raw Data Linear'!$1:$1048576,$B42,MATCH(E$7,'Raw Data Linear'!$1:$1,0)))),"",INDEX('Raw Data Linear'!$1:$1048576,$B42,MATCH(E$7,'Raw Data Linear'!$1:$1,0)))</f>
        <v>#N/A</v>
      </c>
      <c r="F42" s="18" t="str">
        <f>IF(OR(INDEX('Raw Data Linear'!$1:$1048576,$B42,MATCH(F$7,'Raw Data Linear'!$1:$1,0))=0,ISNA(INDEX('Raw Data Linear'!$1:$1048576,$B42,MATCH(F$7,'Raw Data Linear'!$1:$1,0)))),"",INDEX('Raw Data Linear'!$1:$1048576,$B42,MATCH(F$7,'Raw Data Linear'!$1:$1,0)))</f>
        <v>Communications Line Underground</v>
      </c>
      <c r="G42" s="18"/>
      <c r="H42" s="24" t="str">
        <f>HYPERLINK(IF(OR(INDEX('Raw Data Linear'!$1:$1048576,$B42,MATCH(I$7,'Raw Data Linear'!$1:$1,0))=0,ISNA(INDEX('Raw Data Linear'!$1:$1048576,$B42,MATCH(I$7,'Raw Data Linear'!$1:$1,0)))),"",INDEX('Raw Data Linear'!$1:$1048576,$B42,MATCH(I$7,'Raw Data Linear'!$1:$1,0))),"Map")</f>
        <v>Map</v>
      </c>
      <c r="I42" s="24"/>
      <c r="J42" s="24" t="str">
        <f>HYPERLINK(IF(OR(INDEX('Raw Data Linear'!$1:$1048576,$B42,MATCH(J$7,'Raw Data Linear'!$1:$1,0))=0,ISNA(INDEX('Raw Data Linear'!$1:$1048576,$B42,MATCH(J$7,'Raw Data Linear'!$1:$1,0)))),"",INDEX('Raw Data Linear'!$1:$1048576,$B42,MATCH(J$7,'Raw Data Linear'!$1:$1,0))),"Map")</f>
        <v>Map</v>
      </c>
      <c r="K42" s="54" t="str">
        <f>N42</f>
        <v>127+26.40</v>
      </c>
      <c r="L42" s="18"/>
      <c r="M42" s="18"/>
      <c r="N42" s="18" t="str">
        <f>IF(OR(INDEX('Raw Data Linear'!$1:$1048576,$B42,MATCH(N$7,'Raw Data Linear'!$1:$1,0))=0,ISNA(INDEX('Raw Data Linear'!$1:$1048576,$B42,MATCH(N$7,'Raw Data Linear'!$1:$1,0)))),"",INDEX('Raw Data Linear'!$1:$1048576,$B42,MATCH(N$7,'Raw Data Linear'!$1:$1,0)))</f>
        <v>127+26.40</v>
      </c>
      <c r="O42" s="18">
        <f>IF(OR(INDEX('Raw Data Linear'!$1:$1048576,$B42,MATCH(O$7,'Raw Data Linear'!$1:$1,0))=0,ISNA(INDEX('Raw Data Linear'!$1:$1048576,$B42,MATCH(O$7,'Raw Data Linear'!$1:$1,0)))),"",INDEX('Raw Data Linear'!$1:$1048576,$B42,MATCH(O$7,'Raw Data Linear'!$1:$1,0)))</f>
        <v>-151.33000000000001</v>
      </c>
      <c r="P42" s="18" t="str">
        <f>IF(OR(INDEX('Raw Data Linear'!$1:$1048576,$B42,MATCH(P$7,'Raw Data Linear'!$1:$1,0))=0,ISNA(INDEX('Raw Data Linear'!$1:$1048576,$B42,MATCH(P$7,'Raw Data Linear'!$1:$1,0)))),"",INDEX('Raw Data Linear'!$1:$1048576,$B42,MATCH(P$7,'Raw Data Linear'!$1:$1,0)))</f>
        <v>127+28.39</v>
      </c>
      <c r="Q42" s="18">
        <f>IF(OR(INDEX('Raw Data Linear'!$1:$1048576,$B42,MATCH(Q$7,'Raw Data Linear'!$1:$1,0))=0,ISNA(INDEX('Raw Data Linear'!$1:$1048576,$B42,MATCH(Q$7,'Raw Data Linear'!$1:$1,0)))),"",INDEX('Raw Data Linear'!$1:$1048576,$B42,MATCH(Q$7,'Raw Data Linear'!$1:$1,0)))</f>
        <v>25.99</v>
      </c>
      <c r="R42" s="18" t="str">
        <f>IF(OR(INDEX('Raw Data Linear'!$1:$1048576,$B42,MATCH(R$7,'Raw Data Linear'!$1:$1,0))=0,ISNA(INDEX('Raw Data Linear'!$1:$1048576,$B42,MATCH(R$7,'Raw Data Linear'!$1:$1,0)))),"",INDEX('Raw Data Linear'!$1:$1048576,$B42,MATCH(R$7,'Raw Data Linear'!$1:$1,0)))</f>
        <v>RELOCATE</v>
      </c>
      <c r="S42" s="18" t="str">
        <f>IF(OR(INDEX('Raw Data Linear'!$1:$1048576,$B42,MATCH(S$7,'Raw Data Linear'!$1:$1,0))=0,ISNA(INDEX('Raw Data Linear'!$1:$1048576,$B42,MATCH(S$7,'Raw Data Linear'!$1:$1,0)))),"",INDEX('Raw Data Linear'!$1:$1048576,$B42,MATCH(S$7,'Raw Data Linear'!$1:$1,0)))</f>
        <v>CONFLICT</v>
      </c>
      <c r="T42" s="18" t="str">
        <f>IF(OR(INDEX('Raw Data Linear'!$1:$1048576,$B42,MATCH(T$7,'Raw Data Linear'!$1:$1,0))=0,ISNA(INDEX('Raw Data Linear'!$1:$1048576,$B42,MATCH(T$7,'Raw Data Linear'!$1:$1,0)))),"",INDEX('Raw Data Linear'!$1:$1048576,$B42,MATCH(T$7,'Raw Data Linear'!$1:$1,0)))</f>
        <v>LOCATED WITHIN FOOTPRINT OF PROPOSED IMPROVEMENTS</v>
      </c>
    </row>
    <row r="43" spans="1:20" ht="48" customHeight="1" x14ac:dyDescent="0.3">
      <c r="A43" s="3">
        <f t="shared" si="0"/>
        <v>1</v>
      </c>
      <c r="B43" s="3">
        <v>49</v>
      </c>
      <c r="C43" s="19">
        <f>IF(OR(INDEX('Raw Data Points'!$1:$1048576,$B43,MATCH(C$7,'Raw Data Points'!$1:$1,0))=0,ISNA(INDEX('Raw Data Points'!$1:$1048576,$B43,MATCH(C$7,'Raw Data Points'!$1:$1,0)))),"",INDEX('Raw Data Points'!$1:$1048576,$B43,MATCH(C$7,'Raw Data Points'!$1:$1,0)))</f>
        <v>101</v>
      </c>
      <c r="D43" s="19" t="str">
        <f>IF(OR(INDEX('Raw Data Points'!$1:$1048576,$B43,MATCH(D$7,'Raw Data Points'!$1:$1,0))=0,ISNA(INDEX('Raw Data Points'!$1:$1048576,$B43,MATCH(D$7,'Raw Data Points'!$1:$1,0)))),"",INDEX('Raw Data Points'!$1:$1048576,$B43,MATCH(D$7,'Raw Data Points'!$1:$1,0)))</f>
        <v>AT&amp;T</v>
      </c>
      <c r="E43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43" s="19" t="str">
        <f>IF(OR(INDEX('Raw Data Points'!$1:$1048576,$B43,MATCH(F$7,'Raw Data Points'!$1:$1,0))=0,ISNA(INDEX('Raw Data Points'!$1:$1048576,$B43,MATCH(F$7,'Raw Data Points'!$1:$1,0)))),"",INDEX('Raw Data Points'!$1:$1048576,$B43,MATCH(F$7,'Raw Data Points'!$1:$1,0)))</f>
        <v>Communications Pedestal</v>
      </c>
      <c r="G43" s="19"/>
      <c r="H43" s="25" t="str">
        <f>HYPERLINK(IF(OR(INDEX('Raw Data Points'!$1:$1048576,$B43,MATCH(H$7,'Raw Data Points'!$1:$1,0))=0,ISNA(INDEX('Raw Data Points'!$1:$1048576,$B43,MATCH(H$7,'Raw Data Points'!$1:$1,0)))),"",INDEX('Raw Data Points'!$1:$1048576,$B43,MATCH(H$7,'Raw Data Points'!$1:$1,0))),"Map")</f>
        <v>Map</v>
      </c>
      <c r="I43" s="25"/>
      <c r="J43" s="25"/>
      <c r="K43" s="55" t="str">
        <f>L43</f>
        <v>127+28.33</v>
      </c>
      <c r="L43" s="19" t="str">
        <f>IF(OR(INDEX('Raw Data Points'!$1:$1048576,$B43,MATCH(L$7,'Raw Data Points'!$1:$1,0))=0,ISNA(INDEX('Raw Data Points'!$1:$1048576,$B43,MATCH(L$7,'Raw Data Points'!$1:$1,0)))),"",INDEX('Raw Data Points'!$1:$1048576,$B43,MATCH(L$7,'Raw Data Points'!$1:$1,0)))</f>
        <v>127+28.33</v>
      </c>
      <c r="M43" s="19">
        <f>IF(OR(INDEX('Raw Data Points'!$1:$1048576,$B43,MATCH(M$7,'Raw Data Points'!$1:$1,0))=0,ISNA(INDEX('Raw Data Points'!$1:$1048576,$B43,MATCH(M$7,'Raw Data Points'!$1:$1,0)))),"",INDEX('Raw Data Points'!$1:$1048576,$B43,MATCH(M$7,'Raw Data Points'!$1:$1,0)))</f>
        <v>27.52</v>
      </c>
      <c r="N43" s="19"/>
      <c r="O43" s="19"/>
      <c r="P43" s="19"/>
      <c r="Q43" s="19"/>
      <c r="R43" s="19" t="str">
        <f>IF(OR(INDEX('Raw Data Points'!$1:$1048576,$B43,MATCH(R$7,'Raw Data Points'!$1:$1,0))=0,ISNA(INDEX('Raw Data Points'!$1:$1048576,$B43,MATCH(R$7,'Raw Data Points'!$1:$1,0)))),"",INDEX('Raw Data Points'!$1:$1048576,$B43,MATCH(R$7,'Raw Data Points'!$1:$1,0)))</f>
        <v>RELOCATE</v>
      </c>
      <c r="S43" s="19" t="str">
        <f>IF(OR(INDEX('Raw Data Points'!$1:$1048576,$B43,MATCH(S$7,'Raw Data Points'!$1:$1,0))=0,ISNA(INDEX('Raw Data Points'!$1:$1048576,$B43,MATCH(S$7,'Raw Data Points'!$1:$1,0)))),"",INDEX('Raw Data Points'!$1:$1048576,$B43,MATCH(S$7,'Raw Data Points'!$1:$1,0)))</f>
        <v>CONFLICT</v>
      </c>
      <c r="T43" s="19" t="str">
        <f>IF(OR(INDEX('Raw Data Points'!$1:$1048576,$B43,MATCH(T$7,'Raw Data Points'!$1:$1,0))=0,ISNA(INDEX('Raw Data Points'!$1:$1048576,$B43,MATCH(T$7,'Raw Data Points'!$1:$1,0)))),"",INDEX('Raw Data Points'!$1:$1048576,$B43,MATCH(T$7,'Raw Data Points'!$1:$1,0)))</f>
        <v>LOCATED WITHIN FOOTPRINT OF PROPOSED IMPROVEMENTS</v>
      </c>
    </row>
    <row r="44" spans="1:20" ht="48" customHeight="1" x14ac:dyDescent="0.3">
      <c r="A44" s="3">
        <f t="shared" si="0"/>
        <v>1</v>
      </c>
      <c r="B44" s="3">
        <v>67</v>
      </c>
      <c r="C44" s="18">
        <f>IF(OR(INDEX('Raw Data Linear'!$1:$1048576,$B44,MATCH(C$7,'Raw Data Linear'!$1:$1,0))=0,ISNA(INDEX('Raw Data Linear'!$1:$1048576,$B44,MATCH(C$7,'Raw Data Linear'!$1:$1,0)))),"",INDEX('Raw Data Linear'!$1:$1048576,$B44,MATCH(C$7,'Raw Data Linear'!$1:$1,0)))</f>
        <v>140</v>
      </c>
      <c r="D44" s="18" t="str">
        <f>IF(OR(INDEX('Raw Data Linear'!$1:$1048576,$B44,MATCH(D$7,'Raw Data Linear'!$1:$1,0))=0,ISNA(INDEX('Raw Data Linear'!$1:$1048576,$B44,MATCH(D$7,'Raw Data Linear'!$1:$1,0)))),"",INDEX('Raw Data Linear'!$1:$1048576,$B44,MATCH(D$7,'Raw Data Linear'!$1:$1,0)))</f>
        <v>AT&amp;T</v>
      </c>
      <c r="E44" s="18" t="e">
        <f>IF(OR(INDEX('Raw Data Linear'!$1:$1048576,$B44,MATCH(E$7,'Raw Data Linear'!$1:$1,0))=0,ISNA(INDEX('Raw Data Linear'!$1:$1048576,$B44,MATCH(E$7,'Raw Data Linear'!$1:$1,0)))),"",INDEX('Raw Data Linear'!$1:$1048576,$B44,MATCH(E$7,'Raw Data Linear'!$1:$1,0)))</f>
        <v>#N/A</v>
      </c>
      <c r="F44" s="18" t="str">
        <f>IF(OR(INDEX('Raw Data Linear'!$1:$1048576,$B44,MATCH(F$7,'Raw Data Linear'!$1:$1,0))=0,ISNA(INDEX('Raw Data Linear'!$1:$1048576,$B44,MATCH(F$7,'Raw Data Linear'!$1:$1,0)))),"",INDEX('Raw Data Linear'!$1:$1048576,$B44,MATCH(F$7,'Raw Data Linear'!$1:$1,0)))</f>
        <v>Communications Line Underground</v>
      </c>
      <c r="G44" s="18"/>
      <c r="H44" s="24" t="str">
        <f>HYPERLINK(IF(OR(INDEX('Raw Data Linear'!$1:$1048576,$B44,MATCH(I$7,'Raw Data Linear'!$1:$1,0))=0,ISNA(INDEX('Raw Data Linear'!$1:$1048576,$B44,MATCH(I$7,'Raw Data Linear'!$1:$1,0)))),"",INDEX('Raw Data Linear'!$1:$1048576,$B44,MATCH(I$7,'Raw Data Linear'!$1:$1,0))),"Map")</f>
        <v>Map</v>
      </c>
      <c r="I44" s="24"/>
      <c r="J44" s="24" t="str">
        <f>HYPERLINK(IF(OR(INDEX('Raw Data Linear'!$1:$1048576,$B44,MATCH(J$7,'Raw Data Linear'!$1:$1,0))=0,ISNA(INDEX('Raw Data Linear'!$1:$1048576,$B44,MATCH(J$7,'Raw Data Linear'!$1:$1,0)))),"",INDEX('Raw Data Linear'!$1:$1048576,$B44,MATCH(J$7,'Raw Data Linear'!$1:$1,0))),"Map")</f>
        <v>Map</v>
      </c>
      <c r="K44" s="54" t="str">
        <f>N44</f>
        <v>127+31.75</v>
      </c>
      <c r="L44" s="18"/>
      <c r="M44" s="18"/>
      <c r="N44" s="18" t="str">
        <f>IF(OR(INDEX('Raw Data Linear'!$1:$1048576,$B44,MATCH(N$7,'Raw Data Linear'!$1:$1,0))=0,ISNA(INDEX('Raw Data Linear'!$1:$1048576,$B44,MATCH(N$7,'Raw Data Linear'!$1:$1,0)))),"",INDEX('Raw Data Linear'!$1:$1048576,$B44,MATCH(N$7,'Raw Data Linear'!$1:$1,0)))</f>
        <v>127+31.75</v>
      </c>
      <c r="O44" s="18">
        <f>IF(OR(INDEX('Raw Data Linear'!$1:$1048576,$B44,MATCH(O$7,'Raw Data Linear'!$1:$1,0))=0,ISNA(INDEX('Raw Data Linear'!$1:$1048576,$B44,MATCH(O$7,'Raw Data Linear'!$1:$1,0)))),"",INDEX('Raw Data Linear'!$1:$1048576,$B44,MATCH(O$7,'Raw Data Linear'!$1:$1,0)))</f>
        <v>40.64</v>
      </c>
      <c r="P44" s="18" t="str">
        <f>IF(OR(INDEX('Raw Data Linear'!$1:$1048576,$B44,MATCH(P$7,'Raw Data Linear'!$1:$1,0))=0,ISNA(INDEX('Raw Data Linear'!$1:$1048576,$B44,MATCH(P$7,'Raw Data Linear'!$1:$1,0)))),"",INDEX('Raw Data Linear'!$1:$1048576,$B44,MATCH(P$7,'Raw Data Linear'!$1:$1,0)))</f>
        <v>127+24.68</v>
      </c>
      <c r="Q44" s="18">
        <f>IF(OR(INDEX('Raw Data Linear'!$1:$1048576,$B44,MATCH(Q$7,'Raw Data Linear'!$1:$1,0))=0,ISNA(INDEX('Raw Data Linear'!$1:$1048576,$B44,MATCH(Q$7,'Raw Data Linear'!$1:$1,0)))),"",INDEX('Raw Data Linear'!$1:$1048576,$B44,MATCH(Q$7,'Raw Data Linear'!$1:$1,0)))</f>
        <v>-148.54</v>
      </c>
      <c r="R44" s="18" t="str">
        <f>IF(OR(INDEX('Raw Data Linear'!$1:$1048576,$B44,MATCH(R$7,'Raw Data Linear'!$1:$1,0))=0,ISNA(INDEX('Raw Data Linear'!$1:$1048576,$B44,MATCH(R$7,'Raw Data Linear'!$1:$1,0)))),"",INDEX('Raw Data Linear'!$1:$1048576,$B44,MATCH(R$7,'Raw Data Linear'!$1:$1,0)))</f>
        <v>RELOCATE</v>
      </c>
      <c r="S44" s="18" t="str">
        <f>IF(OR(INDEX('Raw Data Linear'!$1:$1048576,$B44,MATCH(S$7,'Raw Data Linear'!$1:$1,0))=0,ISNA(INDEX('Raw Data Linear'!$1:$1048576,$B44,MATCH(S$7,'Raw Data Linear'!$1:$1,0)))),"",INDEX('Raw Data Linear'!$1:$1048576,$B44,MATCH(S$7,'Raw Data Linear'!$1:$1,0)))</f>
        <v>CONFLICT</v>
      </c>
      <c r="T44" s="18" t="str">
        <f>IF(OR(INDEX('Raw Data Linear'!$1:$1048576,$B44,MATCH(T$7,'Raw Data Linear'!$1:$1,0))=0,ISNA(INDEX('Raw Data Linear'!$1:$1048576,$B44,MATCH(T$7,'Raw Data Linear'!$1:$1,0)))),"",INDEX('Raw Data Linear'!$1:$1048576,$B44,MATCH(T$7,'Raw Data Linear'!$1:$1,0)))</f>
        <v>LOCATED WITHIN FOOTPRINT OF PROPOSED IMPROVEMENTS</v>
      </c>
    </row>
    <row r="45" spans="1:20" ht="48" customHeight="1" x14ac:dyDescent="0.3">
      <c r="A45" s="3">
        <f t="shared" si="0"/>
        <v>1</v>
      </c>
      <c r="B45" s="3">
        <v>148</v>
      </c>
      <c r="C45" s="19">
        <f>IF(OR(INDEX('Raw Data Points'!$1:$1048576,$B45,MATCH(C$7,'Raw Data Points'!$1:$1,0))=0,ISNA(INDEX('Raw Data Points'!$1:$1048576,$B45,MATCH(C$7,'Raw Data Points'!$1:$1,0)))),"",INDEX('Raw Data Points'!$1:$1048576,$B45,MATCH(C$7,'Raw Data Points'!$1:$1,0)))</f>
        <v>235</v>
      </c>
      <c r="D45" s="19" t="str">
        <f>IF(OR(INDEX('Raw Data Points'!$1:$1048576,$B45,MATCH(D$7,'Raw Data Points'!$1:$1,0))=0,ISNA(INDEX('Raw Data Points'!$1:$1048576,$B45,MATCH(D$7,'Raw Data Points'!$1:$1,0)))),"",INDEX('Raw Data Points'!$1:$1048576,$B45,MATCH(D$7,'Raw Data Points'!$1:$1,0)))</f>
        <v>AT&amp;T</v>
      </c>
      <c r="E45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45" s="19" t="str">
        <f>IF(OR(INDEX('Raw Data Points'!$1:$1048576,$B45,MATCH(F$7,'Raw Data Points'!$1:$1,0))=0,ISNA(INDEX('Raw Data Points'!$1:$1048576,$B45,MATCH(F$7,'Raw Data Points'!$1:$1,0)))),"",INDEX('Raw Data Points'!$1:$1048576,$B45,MATCH(F$7,'Raw Data Points'!$1:$1,0)))</f>
        <v>Communications Vault</v>
      </c>
      <c r="G45" s="19"/>
      <c r="H45" s="25" t="str">
        <f>HYPERLINK(IF(OR(INDEX('Raw Data Points'!$1:$1048576,$B45,MATCH(H$7,'Raw Data Points'!$1:$1,0))=0,ISNA(INDEX('Raw Data Points'!$1:$1048576,$B45,MATCH(H$7,'Raw Data Points'!$1:$1,0)))),"",INDEX('Raw Data Points'!$1:$1048576,$B45,MATCH(H$7,'Raw Data Points'!$1:$1,0))),"Map")</f>
        <v>Map</v>
      </c>
      <c r="I45" s="25"/>
      <c r="J45" s="25"/>
      <c r="K45" s="55" t="str">
        <f>L45</f>
        <v>132+34.08</v>
      </c>
      <c r="L45" s="19" t="str">
        <f>IF(OR(INDEX('Raw Data Points'!$1:$1048576,$B45,MATCH(L$7,'Raw Data Points'!$1:$1,0))=0,ISNA(INDEX('Raw Data Points'!$1:$1048576,$B45,MATCH(L$7,'Raw Data Points'!$1:$1,0)))),"",INDEX('Raw Data Points'!$1:$1048576,$B45,MATCH(L$7,'Raw Data Points'!$1:$1,0)))</f>
        <v>132+34.08</v>
      </c>
      <c r="M45" s="19">
        <f>IF(OR(INDEX('Raw Data Points'!$1:$1048576,$B45,MATCH(M$7,'Raw Data Points'!$1:$1,0))=0,ISNA(INDEX('Raw Data Points'!$1:$1048576,$B45,MATCH(M$7,'Raw Data Points'!$1:$1,0)))),"",INDEX('Raw Data Points'!$1:$1048576,$B45,MATCH(M$7,'Raw Data Points'!$1:$1,0)))</f>
        <v>31.8</v>
      </c>
      <c r="N45" s="19"/>
      <c r="O45" s="19"/>
      <c r="P45" s="19"/>
      <c r="Q45" s="19"/>
      <c r="R45" s="19" t="str">
        <f>IF(OR(INDEX('Raw Data Points'!$1:$1048576,$B45,MATCH(R$7,'Raw Data Points'!$1:$1,0))=0,ISNA(INDEX('Raw Data Points'!$1:$1048576,$B45,MATCH(R$7,'Raw Data Points'!$1:$1,0)))),"",INDEX('Raw Data Points'!$1:$1048576,$B45,MATCH(R$7,'Raw Data Points'!$1:$1,0)))</f>
        <v>RELOCATE</v>
      </c>
      <c r="S45" s="19" t="str">
        <f>IF(OR(INDEX('Raw Data Points'!$1:$1048576,$B45,MATCH(S$7,'Raw Data Points'!$1:$1,0))=0,ISNA(INDEX('Raw Data Points'!$1:$1048576,$B45,MATCH(S$7,'Raw Data Points'!$1:$1,0)))),"",INDEX('Raw Data Points'!$1:$1048576,$B45,MATCH(S$7,'Raw Data Points'!$1:$1,0)))</f>
        <v>CONFLICT</v>
      </c>
      <c r="T45" s="19" t="str">
        <f>IF(OR(INDEX('Raw Data Points'!$1:$1048576,$B45,MATCH(T$7,'Raw Data Points'!$1:$1,0))=0,ISNA(INDEX('Raw Data Points'!$1:$1048576,$B45,MATCH(T$7,'Raw Data Points'!$1:$1,0)))),"",INDEX('Raw Data Points'!$1:$1048576,$B45,MATCH(T$7,'Raw Data Points'!$1:$1,0)))</f>
        <v>LOCATED WITHIN FOOTPRINT OF PROPOSED IMPROVEMENTS</v>
      </c>
    </row>
    <row r="46" spans="1:20" ht="48" customHeight="1" x14ac:dyDescent="0.3">
      <c r="A46" s="3">
        <f t="shared" si="0"/>
        <v>1</v>
      </c>
      <c r="B46" s="3">
        <v>58</v>
      </c>
      <c r="C46" s="18">
        <f>IF(OR(INDEX('Raw Data Linear'!$1:$1048576,$B46,MATCH(C$7,'Raw Data Linear'!$1:$1,0))=0,ISNA(INDEX('Raw Data Linear'!$1:$1048576,$B46,MATCH(C$7,'Raw Data Linear'!$1:$1,0)))),"",INDEX('Raw Data Linear'!$1:$1048576,$B46,MATCH(C$7,'Raw Data Linear'!$1:$1,0)))</f>
        <v>124</v>
      </c>
      <c r="D46" s="18" t="str">
        <f>IF(OR(INDEX('Raw Data Linear'!$1:$1048576,$B46,MATCH(D$7,'Raw Data Linear'!$1:$1,0))=0,ISNA(INDEX('Raw Data Linear'!$1:$1048576,$B46,MATCH(D$7,'Raw Data Linear'!$1:$1,0)))),"",INDEX('Raw Data Linear'!$1:$1048576,$B46,MATCH(D$7,'Raw Data Linear'!$1:$1,0)))</f>
        <v>AT&amp;T</v>
      </c>
      <c r="E46" s="18" t="e">
        <f>IF(OR(INDEX('Raw Data Linear'!$1:$1048576,$B46,MATCH(E$7,'Raw Data Linear'!$1:$1,0))=0,ISNA(INDEX('Raw Data Linear'!$1:$1048576,$B46,MATCH(E$7,'Raw Data Linear'!$1:$1,0)))),"",INDEX('Raw Data Linear'!$1:$1048576,$B46,MATCH(E$7,'Raw Data Linear'!$1:$1,0)))</f>
        <v>#N/A</v>
      </c>
      <c r="F46" s="18" t="str">
        <f>IF(OR(INDEX('Raw Data Linear'!$1:$1048576,$B46,MATCH(F$7,'Raw Data Linear'!$1:$1,0))=0,ISNA(INDEX('Raw Data Linear'!$1:$1048576,$B46,MATCH(F$7,'Raw Data Linear'!$1:$1,0)))),"",INDEX('Raw Data Linear'!$1:$1048576,$B46,MATCH(F$7,'Raw Data Linear'!$1:$1,0)))</f>
        <v>Communications Line Underground</v>
      </c>
      <c r="G46" s="18"/>
      <c r="H46" s="24" t="str">
        <f>HYPERLINK(IF(OR(INDEX('Raw Data Linear'!$1:$1048576,$B46,MATCH(I$7,'Raw Data Linear'!$1:$1,0))=0,ISNA(INDEX('Raw Data Linear'!$1:$1048576,$B46,MATCH(I$7,'Raw Data Linear'!$1:$1,0)))),"",INDEX('Raw Data Linear'!$1:$1048576,$B46,MATCH(I$7,'Raw Data Linear'!$1:$1,0))),"Map")</f>
        <v>Map</v>
      </c>
      <c r="I46" s="24"/>
      <c r="J46" s="24" t="str">
        <f>HYPERLINK(IF(OR(INDEX('Raw Data Linear'!$1:$1048576,$B46,MATCH(J$7,'Raw Data Linear'!$1:$1,0))=0,ISNA(INDEX('Raw Data Linear'!$1:$1048576,$B46,MATCH(J$7,'Raw Data Linear'!$1:$1,0)))),"",INDEX('Raw Data Linear'!$1:$1048576,$B46,MATCH(J$7,'Raw Data Linear'!$1:$1,0))),"Map")</f>
        <v>Map</v>
      </c>
      <c r="K46" s="54" t="str">
        <f t="shared" ref="K46:K53" si="1">N46</f>
        <v>132+36.98</v>
      </c>
      <c r="L46" s="18"/>
      <c r="M46" s="18"/>
      <c r="N46" s="18" t="str">
        <f>IF(OR(INDEX('Raw Data Linear'!$1:$1048576,$B46,MATCH(N$7,'Raw Data Linear'!$1:$1,0))=0,ISNA(INDEX('Raw Data Linear'!$1:$1048576,$B46,MATCH(N$7,'Raw Data Linear'!$1:$1,0)))),"",INDEX('Raw Data Linear'!$1:$1048576,$B46,MATCH(N$7,'Raw Data Linear'!$1:$1,0)))</f>
        <v>132+36.98</v>
      </c>
      <c r="O46" s="18">
        <f>IF(OR(INDEX('Raw Data Linear'!$1:$1048576,$B46,MATCH(O$7,'Raw Data Linear'!$1:$1,0))=0,ISNA(INDEX('Raw Data Linear'!$1:$1048576,$B46,MATCH(O$7,'Raw Data Linear'!$1:$1,0)))),"",INDEX('Raw Data Linear'!$1:$1048576,$B46,MATCH(O$7,'Raw Data Linear'!$1:$1,0)))</f>
        <v>31.46</v>
      </c>
      <c r="P46" s="18" t="str">
        <f>IF(OR(INDEX('Raw Data Linear'!$1:$1048576,$B46,MATCH(P$7,'Raw Data Linear'!$1:$1,0))=0,ISNA(INDEX('Raw Data Linear'!$1:$1048576,$B46,MATCH(P$7,'Raw Data Linear'!$1:$1,0)))),"",INDEX('Raw Data Linear'!$1:$1048576,$B46,MATCH(P$7,'Raw Data Linear'!$1:$1,0)))</f>
        <v>132+44.44</v>
      </c>
      <c r="Q46" s="18">
        <f>IF(OR(INDEX('Raw Data Linear'!$1:$1048576,$B46,MATCH(Q$7,'Raw Data Linear'!$1:$1,0))=0,ISNA(INDEX('Raw Data Linear'!$1:$1048576,$B46,MATCH(Q$7,'Raw Data Linear'!$1:$1,0)))),"",INDEX('Raw Data Linear'!$1:$1048576,$B46,MATCH(Q$7,'Raw Data Linear'!$1:$1,0)))</f>
        <v>46.06</v>
      </c>
      <c r="R46" s="18" t="str">
        <f>IF(OR(INDEX('Raw Data Linear'!$1:$1048576,$B46,MATCH(R$7,'Raw Data Linear'!$1:$1,0))=0,ISNA(INDEX('Raw Data Linear'!$1:$1048576,$B46,MATCH(R$7,'Raw Data Linear'!$1:$1,0)))),"",INDEX('Raw Data Linear'!$1:$1048576,$B46,MATCH(R$7,'Raw Data Linear'!$1:$1,0)))</f>
        <v>RELOCATE</v>
      </c>
      <c r="S46" s="18" t="str">
        <f>IF(OR(INDEX('Raw Data Linear'!$1:$1048576,$B46,MATCH(S$7,'Raw Data Linear'!$1:$1,0))=0,ISNA(INDEX('Raw Data Linear'!$1:$1048576,$B46,MATCH(S$7,'Raw Data Linear'!$1:$1,0)))),"",INDEX('Raw Data Linear'!$1:$1048576,$B46,MATCH(S$7,'Raw Data Linear'!$1:$1,0)))</f>
        <v>CONFLICT</v>
      </c>
      <c r="T46" s="18" t="str">
        <f>IF(OR(INDEX('Raw Data Linear'!$1:$1048576,$B46,MATCH(T$7,'Raw Data Linear'!$1:$1,0))=0,ISNA(INDEX('Raw Data Linear'!$1:$1048576,$B46,MATCH(T$7,'Raw Data Linear'!$1:$1,0)))),"",INDEX('Raw Data Linear'!$1:$1048576,$B46,MATCH(T$7,'Raw Data Linear'!$1:$1,0)))</f>
        <v>LOCATED WITHIN FOOTPRINT OF PROPOSED IMPROVEMENTS</v>
      </c>
    </row>
    <row r="47" spans="1:20" ht="48" customHeight="1" x14ac:dyDescent="0.3">
      <c r="A47" s="3">
        <f t="shared" si="0"/>
        <v>1</v>
      </c>
      <c r="B47" s="3">
        <v>62</v>
      </c>
      <c r="C47" s="19">
        <f>IF(OR(INDEX('Raw Data Linear'!$1:$1048576,$B47,MATCH(C$7,'Raw Data Linear'!$1:$1,0))=0,ISNA(INDEX('Raw Data Linear'!$1:$1048576,$B47,MATCH(C$7,'Raw Data Linear'!$1:$1,0)))),"",INDEX('Raw Data Linear'!$1:$1048576,$B47,MATCH(C$7,'Raw Data Linear'!$1:$1,0)))</f>
        <v>128</v>
      </c>
      <c r="D47" s="19" t="str">
        <f>IF(OR(INDEX('Raw Data Linear'!$1:$1048576,$B47,MATCH(D$7,'Raw Data Linear'!$1:$1,0))=0,ISNA(INDEX('Raw Data Linear'!$1:$1048576,$B47,MATCH(D$7,'Raw Data Linear'!$1:$1,0)))),"",INDEX('Raw Data Linear'!$1:$1048576,$B47,MATCH(D$7,'Raw Data Linear'!$1:$1,0)))</f>
        <v>AT&amp;T</v>
      </c>
      <c r="E47" s="19" t="e">
        <f>IF(OR(INDEX('Raw Data Linear'!$1:$1048576,$B47,MATCH(E$7,'Raw Data Linear'!$1:$1,0))=0,ISNA(INDEX('Raw Data Linear'!$1:$1048576,$B47,MATCH(E$7,'Raw Data Linear'!$1:$1,0)))),"",INDEX('Raw Data Linear'!$1:$1048576,$B47,MATCH(E$7,'Raw Data Linear'!$1:$1,0)))</f>
        <v>#N/A</v>
      </c>
      <c r="F47" s="19" t="str">
        <f>IF(OR(INDEX('Raw Data Linear'!$1:$1048576,$B47,MATCH(F$7,'Raw Data Linear'!$1:$1,0))=0,ISNA(INDEX('Raw Data Linear'!$1:$1048576,$B47,MATCH(F$7,'Raw Data Linear'!$1:$1,0)))),"",INDEX('Raw Data Linear'!$1:$1048576,$B47,MATCH(F$7,'Raw Data Linear'!$1:$1,0)))</f>
        <v>Communications Line Underground</v>
      </c>
      <c r="G47" s="19"/>
      <c r="H47" s="25" t="str">
        <f>HYPERLINK(IF(OR(INDEX('Raw Data Linear'!$1:$1048576,$B47,MATCH(I$7,'Raw Data Linear'!$1:$1,0))=0,ISNA(INDEX('Raw Data Linear'!$1:$1048576,$B47,MATCH(I$7,'Raw Data Linear'!$1:$1,0)))),"",INDEX('Raw Data Linear'!$1:$1048576,$B47,MATCH(I$7,'Raw Data Linear'!$1:$1,0))),"Map")</f>
        <v>Map</v>
      </c>
      <c r="I47" s="25"/>
      <c r="J47" s="25" t="str">
        <f>HYPERLINK(IF(OR(INDEX('Raw Data Linear'!$1:$1048576,$B47,MATCH(J$7,'Raw Data Linear'!$1:$1,0))=0,ISNA(INDEX('Raw Data Linear'!$1:$1048576,$B47,MATCH(J$7,'Raw Data Linear'!$1:$1,0)))),"",INDEX('Raw Data Linear'!$1:$1048576,$B47,MATCH(J$7,'Raw Data Linear'!$1:$1,0))),"Map")</f>
        <v>Map</v>
      </c>
      <c r="K47" s="55" t="str">
        <f t="shared" si="1"/>
        <v>132+51.48</v>
      </c>
      <c r="L47" s="19"/>
      <c r="M47" s="19"/>
      <c r="N47" s="19" t="str">
        <f>IF(OR(INDEX('Raw Data Linear'!$1:$1048576,$B47,MATCH(N$7,'Raw Data Linear'!$1:$1,0))=0,ISNA(INDEX('Raw Data Linear'!$1:$1048576,$B47,MATCH(N$7,'Raw Data Linear'!$1:$1,0)))),"",INDEX('Raw Data Linear'!$1:$1048576,$B47,MATCH(N$7,'Raw Data Linear'!$1:$1,0)))</f>
        <v>132+51.48</v>
      </c>
      <c r="O47" s="19">
        <f>IF(OR(INDEX('Raw Data Linear'!$1:$1048576,$B47,MATCH(O$7,'Raw Data Linear'!$1:$1,0))=0,ISNA(INDEX('Raw Data Linear'!$1:$1048576,$B47,MATCH(O$7,'Raw Data Linear'!$1:$1,0)))),"",INDEX('Raw Data Linear'!$1:$1048576,$B47,MATCH(O$7,'Raw Data Linear'!$1:$1,0)))</f>
        <v>149.18</v>
      </c>
      <c r="P47" s="19" t="str">
        <f>IF(OR(INDEX('Raw Data Linear'!$1:$1048576,$B47,MATCH(P$7,'Raw Data Linear'!$1:$1,0))=0,ISNA(INDEX('Raw Data Linear'!$1:$1048576,$B47,MATCH(P$7,'Raw Data Linear'!$1:$1,0)))),"",INDEX('Raw Data Linear'!$1:$1048576,$B47,MATCH(P$7,'Raw Data Linear'!$1:$1,0)))</f>
        <v>132+35.44</v>
      </c>
      <c r="Q47" s="19">
        <f>IF(OR(INDEX('Raw Data Linear'!$1:$1048576,$B47,MATCH(Q$7,'Raw Data Linear'!$1:$1,0))=0,ISNA(INDEX('Raw Data Linear'!$1:$1048576,$B47,MATCH(Q$7,'Raw Data Linear'!$1:$1,0)))),"",INDEX('Raw Data Linear'!$1:$1048576,$B47,MATCH(Q$7,'Raw Data Linear'!$1:$1,0)))</f>
        <v>-148.69</v>
      </c>
      <c r="R47" s="19" t="str">
        <f>IF(OR(INDEX('Raw Data Linear'!$1:$1048576,$B47,MATCH(R$7,'Raw Data Linear'!$1:$1,0))=0,ISNA(INDEX('Raw Data Linear'!$1:$1048576,$B47,MATCH(R$7,'Raw Data Linear'!$1:$1,0)))),"",INDEX('Raw Data Linear'!$1:$1048576,$B47,MATCH(R$7,'Raw Data Linear'!$1:$1,0)))</f>
        <v>RELOCATE</v>
      </c>
      <c r="S47" s="19" t="str">
        <f>IF(OR(INDEX('Raw Data Linear'!$1:$1048576,$B47,MATCH(S$7,'Raw Data Linear'!$1:$1,0))=0,ISNA(INDEX('Raw Data Linear'!$1:$1048576,$B47,MATCH(S$7,'Raw Data Linear'!$1:$1,0)))),"",INDEX('Raw Data Linear'!$1:$1048576,$B47,MATCH(S$7,'Raw Data Linear'!$1:$1,0)))</f>
        <v>CONFLICT</v>
      </c>
      <c r="T47" s="19" t="str">
        <f>IF(OR(INDEX('Raw Data Linear'!$1:$1048576,$B47,MATCH(T$7,'Raw Data Linear'!$1:$1,0))=0,ISNA(INDEX('Raw Data Linear'!$1:$1048576,$B47,MATCH(T$7,'Raw Data Linear'!$1:$1,0)))),"",INDEX('Raw Data Linear'!$1:$1048576,$B47,MATCH(T$7,'Raw Data Linear'!$1:$1,0)))</f>
        <v>LOCATED WITHIN FOOTPRINT OF PROPOSED IMPROVEMENTS</v>
      </c>
    </row>
    <row r="48" spans="1:20" ht="48" customHeight="1" x14ac:dyDescent="0.3">
      <c r="A48" s="3">
        <f t="shared" si="0"/>
        <v>1</v>
      </c>
      <c r="B48" s="3">
        <v>53</v>
      </c>
      <c r="C48" s="18">
        <f>IF(OR(INDEX('Raw Data Linear'!$1:$1048576,$B48,MATCH(C$7,'Raw Data Linear'!$1:$1,0))=0,ISNA(INDEX('Raw Data Linear'!$1:$1048576,$B48,MATCH(C$7,'Raw Data Linear'!$1:$1,0)))),"",INDEX('Raw Data Linear'!$1:$1048576,$B48,MATCH(C$7,'Raw Data Linear'!$1:$1,0)))</f>
        <v>111</v>
      </c>
      <c r="D48" s="18" t="str">
        <f>IF(OR(INDEX('Raw Data Linear'!$1:$1048576,$B48,MATCH(D$7,'Raw Data Linear'!$1:$1,0))=0,ISNA(INDEX('Raw Data Linear'!$1:$1048576,$B48,MATCH(D$7,'Raw Data Linear'!$1:$1,0)))),"",INDEX('Raw Data Linear'!$1:$1048576,$B48,MATCH(D$7,'Raw Data Linear'!$1:$1,0)))</f>
        <v>AT&amp;T</v>
      </c>
      <c r="E48" s="18" t="e">
        <f>IF(OR(INDEX('Raw Data Linear'!$1:$1048576,$B48,MATCH(E$7,'Raw Data Linear'!$1:$1,0))=0,ISNA(INDEX('Raw Data Linear'!$1:$1048576,$B48,MATCH(E$7,'Raw Data Linear'!$1:$1,0)))),"",INDEX('Raw Data Linear'!$1:$1048576,$B48,MATCH(E$7,'Raw Data Linear'!$1:$1,0)))</f>
        <v>#N/A</v>
      </c>
      <c r="F48" s="18" t="str">
        <f>IF(OR(INDEX('Raw Data Linear'!$1:$1048576,$B48,MATCH(F$7,'Raw Data Linear'!$1:$1,0))=0,ISNA(INDEX('Raw Data Linear'!$1:$1048576,$B48,MATCH(F$7,'Raw Data Linear'!$1:$1,0)))),"",INDEX('Raw Data Linear'!$1:$1048576,$B48,MATCH(F$7,'Raw Data Linear'!$1:$1,0)))</f>
        <v>Communications Line Underground</v>
      </c>
      <c r="G48" s="18"/>
      <c r="H48" s="24" t="str">
        <f>HYPERLINK(IF(OR(INDEX('Raw Data Linear'!$1:$1048576,$B48,MATCH(I$7,'Raw Data Linear'!$1:$1,0))=0,ISNA(INDEX('Raw Data Linear'!$1:$1048576,$B48,MATCH(I$7,'Raw Data Linear'!$1:$1,0)))),"",INDEX('Raw Data Linear'!$1:$1048576,$B48,MATCH(I$7,'Raw Data Linear'!$1:$1,0))),"Map")</f>
        <v>Map</v>
      </c>
      <c r="I48" s="24"/>
      <c r="J48" s="24" t="str">
        <f>HYPERLINK(IF(OR(INDEX('Raw Data Linear'!$1:$1048576,$B48,MATCH(J$7,'Raw Data Linear'!$1:$1,0))=0,ISNA(INDEX('Raw Data Linear'!$1:$1048576,$B48,MATCH(J$7,'Raw Data Linear'!$1:$1,0)))),"",INDEX('Raw Data Linear'!$1:$1048576,$B48,MATCH(J$7,'Raw Data Linear'!$1:$1,0))),"Map")</f>
        <v>Map</v>
      </c>
      <c r="K48" s="54" t="str">
        <f t="shared" si="1"/>
        <v>132+81.45</v>
      </c>
      <c r="L48" s="18"/>
      <c r="M48" s="18"/>
      <c r="N48" s="18" t="str">
        <f>IF(OR(INDEX('Raw Data Linear'!$1:$1048576,$B48,MATCH(N$7,'Raw Data Linear'!$1:$1,0))=0,ISNA(INDEX('Raw Data Linear'!$1:$1048576,$B48,MATCH(N$7,'Raw Data Linear'!$1:$1,0)))),"",INDEX('Raw Data Linear'!$1:$1048576,$B48,MATCH(N$7,'Raw Data Linear'!$1:$1,0)))</f>
        <v>132+81.45</v>
      </c>
      <c r="O48" s="18">
        <f>IF(OR(INDEX('Raw Data Linear'!$1:$1048576,$B48,MATCH(O$7,'Raw Data Linear'!$1:$1,0))=0,ISNA(INDEX('Raw Data Linear'!$1:$1048576,$B48,MATCH(O$7,'Raw Data Linear'!$1:$1,0)))),"",INDEX('Raw Data Linear'!$1:$1048576,$B48,MATCH(O$7,'Raw Data Linear'!$1:$1,0)))</f>
        <v>-43.42</v>
      </c>
      <c r="P48" s="18" t="str">
        <f>IF(OR(INDEX('Raw Data Linear'!$1:$1048576,$B48,MATCH(P$7,'Raw Data Linear'!$1:$1,0))=0,ISNA(INDEX('Raw Data Linear'!$1:$1048576,$B48,MATCH(P$7,'Raw Data Linear'!$1:$1,0)))),"",INDEX('Raw Data Linear'!$1:$1048576,$B48,MATCH(P$7,'Raw Data Linear'!$1:$1,0)))</f>
        <v>132+81.25</v>
      </c>
      <c r="Q48" s="18">
        <f>IF(OR(INDEX('Raw Data Linear'!$1:$1048576,$B48,MATCH(Q$7,'Raw Data Linear'!$1:$1,0))=0,ISNA(INDEX('Raw Data Linear'!$1:$1048576,$B48,MATCH(Q$7,'Raw Data Linear'!$1:$1,0)))),"",INDEX('Raw Data Linear'!$1:$1048576,$B48,MATCH(Q$7,'Raw Data Linear'!$1:$1,0)))</f>
        <v>-48.08</v>
      </c>
      <c r="R48" s="18" t="str">
        <f>IF(OR(INDEX('Raw Data Linear'!$1:$1048576,$B48,MATCH(R$7,'Raw Data Linear'!$1:$1,0))=0,ISNA(INDEX('Raw Data Linear'!$1:$1048576,$B48,MATCH(R$7,'Raw Data Linear'!$1:$1,0)))),"",INDEX('Raw Data Linear'!$1:$1048576,$B48,MATCH(R$7,'Raw Data Linear'!$1:$1,0)))</f>
        <v>RELOCATE</v>
      </c>
      <c r="S48" s="18" t="str">
        <f>IF(OR(INDEX('Raw Data Linear'!$1:$1048576,$B48,MATCH(S$7,'Raw Data Linear'!$1:$1,0))=0,ISNA(INDEX('Raw Data Linear'!$1:$1048576,$B48,MATCH(S$7,'Raw Data Linear'!$1:$1,0)))),"",INDEX('Raw Data Linear'!$1:$1048576,$B48,MATCH(S$7,'Raw Data Linear'!$1:$1,0)))</f>
        <v>CONFLICT</v>
      </c>
      <c r="T48" s="18" t="str">
        <f>IF(OR(INDEX('Raw Data Linear'!$1:$1048576,$B48,MATCH(T$7,'Raw Data Linear'!$1:$1,0))=0,ISNA(INDEX('Raw Data Linear'!$1:$1048576,$B48,MATCH(T$7,'Raw Data Linear'!$1:$1,0)))),"",INDEX('Raw Data Linear'!$1:$1048576,$B48,MATCH(T$7,'Raw Data Linear'!$1:$1,0)))</f>
        <v>LOCATED WITHIN FOOTPRINT OF PROPOSED IMPROVEMENTS</v>
      </c>
    </row>
    <row r="49" spans="1:20" ht="48" customHeight="1" x14ac:dyDescent="0.3">
      <c r="A49" s="3">
        <f t="shared" si="0"/>
        <v>1</v>
      </c>
      <c r="B49" s="3">
        <v>59</v>
      </c>
      <c r="C49" s="19">
        <f>IF(OR(INDEX('Raw Data Linear'!$1:$1048576,$B49,MATCH(C$7,'Raw Data Linear'!$1:$1,0))=0,ISNA(INDEX('Raw Data Linear'!$1:$1048576,$B49,MATCH(C$7,'Raw Data Linear'!$1:$1,0)))),"",INDEX('Raw Data Linear'!$1:$1048576,$B49,MATCH(C$7,'Raw Data Linear'!$1:$1,0)))</f>
        <v>125</v>
      </c>
      <c r="D49" s="19" t="str">
        <f>IF(OR(INDEX('Raw Data Linear'!$1:$1048576,$B49,MATCH(D$7,'Raw Data Linear'!$1:$1,0))=0,ISNA(INDEX('Raw Data Linear'!$1:$1048576,$B49,MATCH(D$7,'Raw Data Linear'!$1:$1,0)))),"",INDEX('Raw Data Linear'!$1:$1048576,$B49,MATCH(D$7,'Raw Data Linear'!$1:$1,0)))</f>
        <v>AT&amp;T</v>
      </c>
      <c r="E49" s="19" t="e">
        <f>IF(OR(INDEX('Raw Data Linear'!$1:$1048576,$B49,MATCH(E$7,'Raw Data Linear'!$1:$1,0))=0,ISNA(INDEX('Raw Data Linear'!$1:$1048576,$B49,MATCH(E$7,'Raw Data Linear'!$1:$1,0)))),"",INDEX('Raw Data Linear'!$1:$1048576,$B49,MATCH(E$7,'Raw Data Linear'!$1:$1,0)))</f>
        <v>#N/A</v>
      </c>
      <c r="F49" s="19" t="str">
        <f>IF(OR(INDEX('Raw Data Linear'!$1:$1048576,$B49,MATCH(F$7,'Raw Data Linear'!$1:$1,0))=0,ISNA(INDEX('Raw Data Linear'!$1:$1048576,$B49,MATCH(F$7,'Raw Data Linear'!$1:$1,0)))),"",INDEX('Raw Data Linear'!$1:$1048576,$B49,MATCH(F$7,'Raw Data Linear'!$1:$1,0)))</f>
        <v>Communications Line Underground</v>
      </c>
      <c r="G49" s="19"/>
      <c r="H49" s="25" t="str">
        <f>HYPERLINK(IF(OR(INDEX('Raw Data Linear'!$1:$1048576,$B49,MATCH(I$7,'Raw Data Linear'!$1:$1,0))=0,ISNA(INDEX('Raw Data Linear'!$1:$1048576,$B49,MATCH(I$7,'Raw Data Linear'!$1:$1,0)))),"",INDEX('Raw Data Linear'!$1:$1048576,$B49,MATCH(I$7,'Raw Data Linear'!$1:$1,0))),"Map")</f>
        <v>Map</v>
      </c>
      <c r="I49" s="25"/>
      <c r="J49" s="25" t="str">
        <f>HYPERLINK(IF(OR(INDEX('Raw Data Linear'!$1:$1048576,$B49,MATCH(J$7,'Raw Data Linear'!$1:$1,0))=0,ISNA(INDEX('Raw Data Linear'!$1:$1048576,$B49,MATCH(J$7,'Raw Data Linear'!$1:$1,0)))),"",INDEX('Raw Data Linear'!$1:$1048576,$B49,MATCH(J$7,'Raw Data Linear'!$1:$1,0))),"Map")</f>
        <v>Map</v>
      </c>
      <c r="K49" s="55" t="str">
        <f t="shared" si="1"/>
        <v>132+93.11</v>
      </c>
      <c r="L49" s="19"/>
      <c r="M49" s="19"/>
      <c r="N49" s="19" t="str">
        <f>IF(OR(INDEX('Raw Data Linear'!$1:$1048576,$B49,MATCH(N$7,'Raw Data Linear'!$1:$1,0))=0,ISNA(INDEX('Raw Data Linear'!$1:$1048576,$B49,MATCH(N$7,'Raw Data Linear'!$1:$1,0)))),"",INDEX('Raw Data Linear'!$1:$1048576,$B49,MATCH(N$7,'Raw Data Linear'!$1:$1,0)))</f>
        <v>132+93.11</v>
      </c>
      <c r="O49" s="19">
        <f>IF(OR(INDEX('Raw Data Linear'!$1:$1048576,$B49,MATCH(O$7,'Raw Data Linear'!$1:$1,0))=0,ISNA(INDEX('Raw Data Linear'!$1:$1048576,$B49,MATCH(O$7,'Raw Data Linear'!$1:$1,0)))),"",INDEX('Raw Data Linear'!$1:$1048576,$B49,MATCH(O$7,'Raw Data Linear'!$1:$1,0)))</f>
        <v>139.19999999999999</v>
      </c>
      <c r="P49" s="19" t="str">
        <f>IF(OR(INDEX('Raw Data Linear'!$1:$1048576,$B49,MATCH(P$7,'Raw Data Linear'!$1:$1,0))=0,ISNA(INDEX('Raw Data Linear'!$1:$1048576,$B49,MATCH(P$7,'Raw Data Linear'!$1:$1,0)))),"",INDEX('Raw Data Linear'!$1:$1048576,$B49,MATCH(P$7,'Raw Data Linear'!$1:$1,0)))</f>
        <v>132+90.22</v>
      </c>
      <c r="Q49" s="19">
        <f>IF(OR(INDEX('Raw Data Linear'!$1:$1048576,$B49,MATCH(Q$7,'Raw Data Linear'!$1:$1,0))=0,ISNA(INDEX('Raw Data Linear'!$1:$1048576,$B49,MATCH(Q$7,'Raw Data Linear'!$1:$1,0)))),"",INDEX('Raw Data Linear'!$1:$1048576,$B49,MATCH(Q$7,'Raw Data Linear'!$1:$1,0)))</f>
        <v>-50.24</v>
      </c>
      <c r="R49" s="19" t="str">
        <f>IF(OR(INDEX('Raw Data Linear'!$1:$1048576,$B49,MATCH(R$7,'Raw Data Linear'!$1:$1,0))=0,ISNA(INDEX('Raw Data Linear'!$1:$1048576,$B49,MATCH(R$7,'Raw Data Linear'!$1:$1,0)))),"",INDEX('Raw Data Linear'!$1:$1048576,$B49,MATCH(R$7,'Raw Data Linear'!$1:$1,0)))</f>
        <v>RELOCATE</v>
      </c>
      <c r="S49" s="19" t="str">
        <f>IF(OR(INDEX('Raw Data Linear'!$1:$1048576,$B49,MATCH(S$7,'Raw Data Linear'!$1:$1,0))=0,ISNA(INDEX('Raw Data Linear'!$1:$1048576,$B49,MATCH(S$7,'Raw Data Linear'!$1:$1,0)))),"",INDEX('Raw Data Linear'!$1:$1048576,$B49,MATCH(S$7,'Raw Data Linear'!$1:$1,0)))</f>
        <v>CONFLICT</v>
      </c>
      <c r="T49" s="19" t="str">
        <f>IF(OR(INDEX('Raw Data Linear'!$1:$1048576,$B49,MATCH(T$7,'Raw Data Linear'!$1:$1,0))=0,ISNA(INDEX('Raw Data Linear'!$1:$1048576,$B49,MATCH(T$7,'Raw Data Linear'!$1:$1,0)))),"",INDEX('Raw Data Linear'!$1:$1048576,$B49,MATCH(T$7,'Raw Data Linear'!$1:$1,0)))</f>
        <v>LOCATED WITHIN FOOTPRINT OF PROPOSED IMPROVEMENTS</v>
      </c>
    </row>
    <row r="50" spans="1:20" ht="48" customHeight="1" x14ac:dyDescent="0.3">
      <c r="A50" s="3">
        <f t="shared" si="0"/>
        <v>1</v>
      </c>
      <c r="B50" s="3">
        <v>48</v>
      </c>
      <c r="C50" s="18">
        <f>IF(OR(INDEX('Raw Data Linear'!$1:$1048576,$B50,MATCH(C$7,'Raw Data Linear'!$1:$1,0))=0,ISNA(INDEX('Raw Data Linear'!$1:$1048576,$B50,MATCH(C$7,'Raw Data Linear'!$1:$1,0)))),"",INDEX('Raw Data Linear'!$1:$1048576,$B50,MATCH(C$7,'Raw Data Linear'!$1:$1,0)))</f>
        <v>101</v>
      </c>
      <c r="D50" s="18" t="str">
        <f>IF(OR(INDEX('Raw Data Linear'!$1:$1048576,$B50,MATCH(D$7,'Raw Data Linear'!$1:$1,0))=0,ISNA(INDEX('Raw Data Linear'!$1:$1048576,$B50,MATCH(D$7,'Raw Data Linear'!$1:$1,0)))),"",INDEX('Raw Data Linear'!$1:$1048576,$B50,MATCH(D$7,'Raw Data Linear'!$1:$1,0)))</f>
        <v>AT&amp;T</v>
      </c>
      <c r="E50" s="18" t="e">
        <f>IF(OR(INDEX('Raw Data Linear'!$1:$1048576,$B50,MATCH(E$7,'Raw Data Linear'!$1:$1,0))=0,ISNA(INDEX('Raw Data Linear'!$1:$1048576,$B50,MATCH(E$7,'Raw Data Linear'!$1:$1,0)))),"",INDEX('Raw Data Linear'!$1:$1048576,$B50,MATCH(E$7,'Raw Data Linear'!$1:$1,0)))</f>
        <v>#N/A</v>
      </c>
      <c r="F50" s="18" t="str">
        <f>IF(OR(INDEX('Raw Data Linear'!$1:$1048576,$B50,MATCH(F$7,'Raw Data Linear'!$1:$1,0))=0,ISNA(INDEX('Raw Data Linear'!$1:$1048576,$B50,MATCH(F$7,'Raw Data Linear'!$1:$1,0)))),"",INDEX('Raw Data Linear'!$1:$1048576,$B50,MATCH(F$7,'Raw Data Linear'!$1:$1,0)))</f>
        <v>Communications Line Underground</v>
      </c>
      <c r="G50" s="18"/>
      <c r="H50" s="24" t="str">
        <f>HYPERLINK(IF(OR(INDEX('Raw Data Linear'!$1:$1048576,$B50,MATCH(I$7,'Raw Data Linear'!$1:$1,0))=0,ISNA(INDEX('Raw Data Linear'!$1:$1048576,$B50,MATCH(I$7,'Raw Data Linear'!$1:$1,0)))),"",INDEX('Raw Data Linear'!$1:$1048576,$B50,MATCH(I$7,'Raw Data Linear'!$1:$1,0))),"Map")</f>
        <v>Map</v>
      </c>
      <c r="I50" s="24"/>
      <c r="J50" s="24" t="str">
        <f>HYPERLINK(IF(OR(INDEX('Raw Data Linear'!$1:$1048576,$B50,MATCH(J$7,'Raw Data Linear'!$1:$1,0))=0,ISNA(INDEX('Raw Data Linear'!$1:$1048576,$B50,MATCH(J$7,'Raw Data Linear'!$1:$1,0)))),"",INDEX('Raw Data Linear'!$1:$1048576,$B50,MATCH(J$7,'Raw Data Linear'!$1:$1,0))),"Map")</f>
        <v>Map</v>
      </c>
      <c r="K50" s="54" t="str">
        <f t="shared" si="1"/>
        <v>134+01.31</v>
      </c>
      <c r="L50" s="18"/>
      <c r="M50" s="18"/>
      <c r="N50" s="18" t="str">
        <f>IF(OR(INDEX('Raw Data Linear'!$1:$1048576,$B50,MATCH(N$7,'Raw Data Linear'!$1:$1,0))=0,ISNA(INDEX('Raw Data Linear'!$1:$1048576,$B50,MATCH(N$7,'Raw Data Linear'!$1:$1,0)))),"",INDEX('Raw Data Linear'!$1:$1048576,$B50,MATCH(N$7,'Raw Data Linear'!$1:$1,0)))</f>
        <v>134+01.31</v>
      </c>
      <c r="O50" s="18">
        <f>IF(OR(INDEX('Raw Data Linear'!$1:$1048576,$B50,MATCH(O$7,'Raw Data Linear'!$1:$1,0))=0,ISNA(INDEX('Raw Data Linear'!$1:$1048576,$B50,MATCH(O$7,'Raw Data Linear'!$1:$1,0)))),"",INDEX('Raw Data Linear'!$1:$1048576,$B50,MATCH(O$7,'Raw Data Linear'!$1:$1,0)))</f>
        <v>-29.31</v>
      </c>
      <c r="P50" s="18" t="str">
        <f>IF(OR(INDEX('Raw Data Linear'!$1:$1048576,$B50,MATCH(P$7,'Raw Data Linear'!$1:$1,0))=0,ISNA(INDEX('Raw Data Linear'!$1:$1048576,$B50,MATCH(P$7,'Raw Data Linear'!$1:$1,0)))),"",INDEX('Raw Data Linear'!$1:$1048576,$B50,MATCH(P$7,'Raw Data Linear'!$1:$1,0)))</f>
        <v>134+00.99</v>
      </c>
      <c r="Q50" s="18">
        <f>IF(OR(INDEX('Raw Data Linear'!$1:$1048576,$B50,MATCH(Q$7,'Raw Data Linear'!$1:$1,0))=0,ISNA(INDEX('Raw Data Linear'!$1:$1048576,$B50,MATCH(Q$7,'Raw Data Linear'!$1:$1,0)))),"",INDEX('Raw Data Linear'!$1:$1048576,$B50,MATCH(Q$7,'Raw Data Linear'!$1:$1,0)))</f>
        <v>-69.05</v>
      </c>
      <c r="R50" s="18" t="str">
        <f>IF(OR(INDEX('Raw Data Linear'!$1:$1048576,$B50,MATCH(R$7,'Raw Data Linear'!$1:$1,0))=0,ISNA(INDEX('Raw Data Linear'!$1:$1048576,$B50,MATCH(R$7,'Raw Data Linear'!$1:$1,0)))),"",INDEX('Raw Data Linear'!$1:$1048576,$B50,MATCH(R$7,'Raw Data Linear'!$1:$1,0)))</f>
        <v>RELOCATE</v>
      </c>
      <c r="S50" s="18" t="str">
        <f>IF(OR(INDEX('Raw Data Linear'!$1:$1048576,$B50,MATCH(S$7,'Raw Data Linear'!$1:$1,0))=0,ISNA(INDEX('Raw Data Linear'!$1:$1048576,$B50,MATCH(S$7,'Raw Data Linear'!$1:$1,0)))),"",INDEX('Raw Data Linear'!$1:$1048576,$B50,MATCH(S$7,'Raw Data Linear'!$1:$1,0)))</f>
        <v>CONFLICT</v>
      </c>
      <c r="T50" s="18" t="str">
        <f>IF(OR(INDEX('Raw Data Linear'!$1:$1048576,$B50,MATCH(T$7,'Raw Data Linear'!$1:$1,0))=0,ISNA(INDEX('Raw Data Linear'!$1:$1048576,$B50,MATCH(T$7,'Raw Data Linear'!$1:$1,0)))),"",INDEX('Raw Data Linear'!$1:$1048576,$B50,MATCH(T$7,'Raw Data Linear'!$1:$1,0)))</f>
        <v>LOCATED WITHIN FOOTPRINT OF PROPOSED IMPROVEMENTS</v>
      </c>
    </row>
    <row r="51" spans="1:20" ht="48" customHeight="1" x14ac:dyDescent="0.3">
      <c r="A51" s="3">
        <f t="shared" si="0"/>
        <v>1</v>
      </c>
      <c r="B51" s="3">
        <v>46</v>
      </c>
      <c r="C51" s="19">
        <f>IF(OR(INDEX('Raw Data Linear'!$1:$1048576,$B51,MATCH(C$7,'Raw Data Linear'!$1:$1,0))=0,ISNA(INDEX('Raw Data Linear'!$1:$1048576,$B51,MATCH(C$7,'Raw Data Linear'!$1:$1,0)))),"",INDEX('Raw Data Linear'!$1:$1048576,$B51,MATCH(C$7,'Raw Data Linear'!$1:$1,0)))</f>
        <v>97</v>
      </c>
      <c r="D51" s="19" t="str">
        <f>IF(OR(INDEX('Raw Data Linear'!$1:$1048576,$B51,MATCH(D$7,'Raw Data Linear'!$1:$1,0))=0,ISNA(INDEX('Raw Data Linear'!$1:$1048576,$B51,MATCH(D$7,'Raw Data Linear'!$1:$1,0)))),"",INDEX('Raw Data Linear'!$1:$1048576,$B51,MATCH(D$7,'Raw Data Linear'!$1:$1,0)))</f>
        <v>AT&amp;T</v>
      </c>
      <c r="E51" s="19" t="e">
        <f>IF(OR(INDEX('Raw Data Linear'!$1:$1048576,$B51,MATCH(E$7,'Raw Data Linear'!$1:$1,0))=0,ISNA(INDEX('Raw Data Linear'!$1:$1048576,$B51,MATCH(E$7,'Raw Data Linear'!$1:$1,0)))),"",INDEX('Raw Data Linear'!$1:$1048576,$B51,MATCH(E$7,'Raw Data Linear'!$1:$1,0)))</f>
        <v>#N/A</v>
      </c>
      <c r="F51" s="19" t="str">
        <f>IF(OR(INDEX('Raw Data Linear'!$1:$1048576,$B51,MATCH(F$7,'Raw Data Linear'!$1:$1,0))=0,ISNA(INDEX('Raw Data Linear'!$1:$1048576,$B51,MATCH(F$7,'Raw Data Linear'!$1:$1,0)))),"",INDEX('Raw Data Linear'!$1:$1048576,$B51,MATCH(F$7,'Raw Data Linear'!$1:$1,0)))</f>
        <v>Communications Line Underground</v>
      </c>
      <c r="G51" s="19"/>
      <c r="H51" s="25" t="str">
        <f>HYPERLINK(IF(OR(INDEX('Raw Data Linear'!$1:$1048576,$B51,MATCH(I$7,'Raw Data Linear'!$1:$1,0))=0,ISNA(INDEX('Raw Data Linear'!$1:$1048576,$B51,MATCH(I$7,'Raw Data Linear'!$1:$1,0)))),"",INDEX('Raw Data Linear'!$1:$1048576,$B51,MATCH(I$7,'Raw Data Linear'!$1:$1,0))),"Map")</f>
        <v>Map</v>
      </c>
      <c r="I51" s="25"/>
      <c r="J51" s="25" t="str">
        <f>HYPERLINK(IF(OR(INDEX('Raw Data Linear'!$1:$1048576,$B51,MATCH(J$7,'Raw Data Linear'!$1:$1,0))=0,ISNA(INDEX('Raw Data Linear'!$1:$1048576,$B51,MATCH(J$7,'Raw Data Linear'!$1:$1,0)))),"",INDEX('Raw Data Linear'!$1:$1048576,$B51,MATCH(J$7,'Raw Data Linear'!$1:$1,0))),"Map")</f>
        <v>Map</v>
      </c>
      <c r="K51" s="55" t="str">
        <f t="shared" si="1"/>
        <v>134+26.83</v>
      </c>
      <c r="L51" s="19"/>
      <c r="M51" s="19"/>
      <c r="N51" s="19" t="str">
        <f>IF(OR(INDEX('Raw Data Linear'!$1:$1048576,$B51,MATCH(N$7,'Raw Data Linear'!$1:$1,0))=0,ISNA(INDEX('Raw Data Linear'!$1:$1048576,$B51,MATCH(N$7,'Raw Data Linear'!$1:$1,0)))),"",INDEX('Raw Data Linear'!$1:$1048576,$B51,MATCH(N$7,'Raw Data Linear'!$1:$1,0)))</f>
        <v>134+26.83</v>
      </c>
      <c r="O51" s="19">
        <f>IF(OR(INDEX('Raw Data Linear'!$1:$1048576,$B51,MATCH(O$7,'Raw Data Linear'!$1:$1,0))=0,ISNA(INDEX('Raw Data Linear'!$1:$1048576,$B51,MATCH(O$7,'Raw Data Linear'!$1:$1,0)))),"",INDEX('Raw Data Linear'!$1:$1048576,$B51,MATCH(O$7,'Raw Data Linear'!$1:$1,0)))</f>
        <v>-32.53</v>
      </c>
      <c r="P51" s="19" t="str">
        <f>IF(OR(INDEX('Raw Data Linear'!$1:$1048576,$B51,MATCH(P$7,'Raw Data Linear'!$1:$1,0))=0,ISNA(INDEX('Raw Data Linear'!$1:$1048576,$B51,MATCH(P$7,'Raw Data Linear'!$1:$1,0)))),"",INDEX('Raw Data Linear'!$1:$1048576,$B51,MATCH(P$7,'Raw Data Linear'!$1:$1,0)))</f>
        <v>133+00.41</v>
      </c>
      <c r="Q51" s="19">
        <f>IF(OR(INDEX('Raw Data Linear'!$1:$1048576,$B51,MATCH(Q$7,'Raw Data Linear'!$1:$1,0))=0,ISNA(INDEX('Raw Data Linear'!$1:$1048576,$B51,MATCH(Q$7,'Raw Data Linear'!$1:$1,0)))),"",INDEX('Raw Data Linear'!$1:$1048576,$B51,MATCH(Q$7,'Raw Data Linear'!$1:$1,0)))</f>
        <v>-26</v>
      </c>
      <c r="R51" s="19" t="str">
        <f>IF(OR(INDEX('Raw Data Linear'!$1:$1048576,$B51,MATCH(R$7,'Raw Data Linear'!$1:$1,0))=0,ISNA(INDEX('Raw Data Linear'!$1:$1048576,$B51,MATCH(R$7,'Raw Data Linear'!$1:$1,0)))),"",INDEX('Raw Data Linear'!$1:$1048576,$B51,MATCH(R$7,'Raw Data Linear'!$1:$1,0)))</f>
        <v>RELOCATE</v>
      </c>
      <c r="S51" s="19" t="str">
        <f>IF(OR(INDEX('Raw Data Linear'!$1:$1048576,$B51,MATCH(S$7,'Raw Data Linear'!$1:$1,0))=0,ISNA(INDEX('Raw Data Linear'!$1:$1048576,$B51,MATCH(S$7,'Raw Data Linear'!$1:$1,0)))),"",INDEX('Raw Data Linear'!$1:$1048576,$B51,MATCH(S$7,'Raw Data Linear'!$1:$1,0)))</f>
        <v>CONFLICT</v>
      </c>
      <c r="T51" s="19" t="str">
        <f>IF(OR(INDEX('Raw Data Linear'!$1:$1048576,$B51,MATCH(T$7,'Raw Data Linear'!$1:$1,0))=0,ISNA(INDEX('Raw Data Linear'!$1:$1048576,$B51,MATCH(T$7,'Raw Data Linear'!$1:$1,0)))),"",INDEX('Raw Data Linear'!$1:$1048576,$B51,MATCH(T$7,'Raw Data Linear'!$1:$1,0)))</f>
        <v>LOCATED WITHIN FOOTPRINT OF PROPOSED IMPROVEMENTS</v>
      </c>
    </row>
    <row r="52" spans="1:20" ht="48" customHeight="1" x14ac:dyDescent="0.3">
      <c r="A52" s="3">
        <f t="shared" si="0"/>
        <v>1</v>
      </c>
      <c r="B52" s="3">
        <v>44</v>
      </c>
      <c r="C52" s="18">
        <f>IF(OR(INDEX('Raw Data Linear'!$1:$1048576,$B52,MATCH(C$7,'Raw Data Linear'!$1:$1,0))=0,ISNA(INDEX('Raw Data Linear'!$1:$1048576,$B52,MATCH(C$7,'Raw Data Linear'!$1:$1,0)))),"",INDEX('Raw Data Linear'!$1:$1048576,$B52,MATCH(C$7,'Raw Data Linear'!$1:$1,0)))</f>
        <v>95</v>
      </c>
      <c r="D52" s="18" t="str">
        <f>IF(OR(INDEX('Raw Data Linear'!$1:$1048576,$B52,MATCH(D$7,'Raw Data Linear'!$1:$1,0))=0,ISNA(INDEX('Raw Data Linear'!$1:$1048576,$B52,MATCH(D$7,'Raw Data Linear'!$1:$1,0)))),"",INDEX('Raw Data Linear'!$1:$1048576,$B52,MATCH(D$7,'Raw Data Linear'!$1:$1,0)))</f>
        <v>AT&amp;T</v>
      </c>
      <c r="E52" s="18" t="e">
        <f>IF(OR(INDEX('Raw Data Linear'!$1:$1048576,$B52,MATCH(E$7,'Raw Data Linear'!$1:$1,0))=0,ISNA(INDEX('Raw Data Linear'!$1:$1048576,$B52,MATCH(E$7,'Raw Data Linear'!$1:$1,0)))),"",INDEX('Raw Data Linear'!$1:$1048576,$B52,MATCH(E$7,'Raw Data Linear'!$1:$1,0)))</f>
        <v>#N/A</v>
      </c>
      <c r="F52" s="18" t="str">
        <f>IF(OR(INDEX('Raw Data Linear'!$1:$1048576,$B52,MATCH(F$7,'Raw Data Linear'!$1:$1,0))=0,ISNA(INDEX('Raw Data Linear'!$1:$1048576,$B52,MATCH(F$7,'Raw Data Linear'!$1:$1,0)))),"",INDEX('Raw Data Linear'!$1:$1048576,$B52,MATCH(F$7,'Raw Data Linear'!$1:$1,0)))</f>
        <v>Communications Line Underground</v>
      </c>
      <c r="G52" s="18"/>
      <c r="H52" s="24" t="str">
        <f>HYPERLINK(IF(OR(INDEX('Raw Data Linear'!$1:$1048576,$B52,MATCH(I$7,'Raw Data Linear'!$1:$1,0))=0,ISNA(INDEX('Raw Data Linear'!$1:$1048576,$B52,MATCH(I$7,'Raw Data Linear'!$1:$1,0)))),"",INDEX('Raw Data Linear'!$1:$1048576,$B52,MATCH(I$7,'Raw Data Linear'!$1:$1,0))),"Map")</f>
        <v>Map</v>
      </c>
      <c r="I52" s="24"/>
      <c r="J52" s="24" t="str">
        <f>HYPERLINK(IF(OR(INDEX('Raw Data Linear'!$1:$1048576,$B52,MATCH(J$7,'Raw Data Linear'!$1:$1,0))=0,ISNA(INDEX('Raw Data Linear'!$1:$1048576,$B52,MATCH(J$7,'Raw Data Linear'!$1:$1,0)))),"",INDEX('Raw Data Linear'!$1:$1048576,$B52,MATCH(J$7,'Raw Data Linear'!$1:$1,0))),"Map")</f>
        <v>Map</v>
      </c>
      <c r="K52" s="54" t="str">
        <f t="shared" si="1"/>
        <v>135+39.76</v>
      </c>
      <c r="L52" s="18"/>
      <c r="M52" s="18"/>
      <c r="N52" s="18" t="str">
        <f>IF(OR(INDEX('Raw Data Linear'!$1:$1048576,$B52,MATCH(N$7,'Raw Data Linear'!$1:$1,0))=0,ISNA(INDEX('Raw Data Linear'!$1:$1048576,$B52,MATCH(N$7,'Raw Data Linear'!$1:$1,0)))),"",INDEX('Raw Data Linear'!$1:$1048576,$B52,MATCH(N$7,'Raw Data Linear'!$1:$1,0)))</f>
        <v>135+39.76</v>
      </c>
      <c r="O52" s="18">
        <f>IF(OR(INDEX('Raw Data Linear'!$1:$1048576,$B52,MATCH(O$7,'Raw Data Linear'!$1:$1,0))=0,ISNA(INDEX('Raw Data Linear'!$1:$1048576,$B52,MATCH(O$7,'Raw Data Linear'!$1:$1,0)))),"",INDEX('Raw Data Linear'!$1:$1048576,$B52,MATCH(O$7,'Raw Data Linear'!$1:$1,0)))</f>
        <v>32.549999999999997</v>
      </c>
      <c r="P52" s="18" t="str">
        <f>IF(OR(INDEX('Raw Data Linear'!$1:$1048576,$B52,MATCH(P$7,'Raw Data Linear'!$1:$1,0))=0,ISNA(INDEX('Raw Data Linear'!$1:$1048576,$B52,MATCH(P$7,'Raw Data Linear'!$1:$1,0)))),"",INDEX('Raw Data Linear'!$1:$1048576,$B52,MATCH(P$7,'Raw Data Linear'!$1:$1,0)))</f>
        <v>152+14.52</v>
      </c>
      <c r="Q52" s="18">
        <f>IF(OR(INDEX('Raw Data Linear'!$1:$1048576,$B52,MATCH(Q$7,'Raw Data Linear'!$1:$1,0))=0,ISNA(INDEX('Raw Data Linear'!$1:$1048576,$B52,MATCH(Q$7,'Raw Data Linear'!$1:$1,0)))),"",INDEX('Raw Data Linear'!$1:$1048576,$B52,MATCH(Q$7,'Raw Data Linear'!$1:$1,0)))</f>
        <v>39.83</v>
      </c>
      <c r="R52" s="18" t="str">
        <f>IF(OR(INDEX('Raw Data Linear'!$1:$1048576,$B52,MATCH(R$7,'Raw Data Linear'!$1:$1,0))=0,ISNA(INDEX('Raw Data Linear'!$1:$1048576,$B52,MATCH(R$7,'Raw Data Linear'!$1:$1,0)))),"",INDEX('Raw Data Linear'!$1:$1048576,$B52,MATCH(R$7,'Raw Data Linear'!$1:$1,0)))</f>
        <v>RELOCATE</v>
      </c>
      <c r="S52" s="18" t="str">
        <f>IF(OR(INDEX('Raw Data Linear'!$1:$1048576,$B52,MATCH(S$7,'Raw Data Linear'!$1:$1,0))=0,ISNA(INDEX('Raw Data Linear'!$1:$1048576,$B52,MATCH(S$7,'Raw Data Linear'!$1:$1,0)))),"",INDEX('Raw Data Linear'!$1:$1048576,$B52,MATCH(S$7,'Raw Data Linear'!$1:$1,0)))</f>
        <v>CONFLICT</v>
      </c>
      <c r="T52" s="18" t="str">
        <f>IF(OR(INDEX('Raw Data Linear'!$1:$1048576,$B52,MATCH(T$7,'Raw Data Linear'!$1:$1,0))=0,ISNA(INDEX('Raw Data Linear'!$1:$1048576,$B52,MATCH(T$7,'Raw Data Linear'!$1:$1,0)))),"",INDEX('Raw Data Linear'!$1:$1048576,$B52,MATCH(T$7,'Raw Data Linear'!$1:$1,0)))</f>
        <v>LOCATED WITHIN FOOTPRINT OF PROPOSED IMPROVEMENTS</v>
      </c>
    </row>
    <row r="53" spans="1:20" ht="48" customHeight="1" x14ac:dyDescent="0.3">
      <c r="A53" s="3">
        <f t="shared" si="0"/>
        <v>1</v>
      </c>
      <c r="B53" s="3">
        <v>43</v>
      </c>
      <c r="C53" s="19">
        <f>IF(OR(INDEX('Raw Data Linear'!$1:$1048576,$B53,MATCH(C$7,'Raw Data Linear'!$1:$1,0))=0,ISNA(INDEX('Raw Data Linear'!$1:$1048576,$B53,MATCH(C$7,'Raw Data Linear'!$1:$1,0)))),"",INDEX('Raw Data Linear'!$1:$1048576,$B53,MATCH(C$7,'Raw Data Linear'!$1:$1,0)))</f>
        <v>91</v>
      </c>
      <c r="D53" s="19" t="str">
        <f>IF(OR(INDEX('Raw Data Linear'!$1:$1048576,$B53,MATCH(D$7,'Raw Data Linear'!$1:$1,0))=0,ISNA(INDEX('Raw Data Linear'!$1:$1048576,$B53,MATCH(D$7,'Raw Data Linear'!$1:$1,0)))),"",INDEX('Raw Data Linear'!$1:$1048576,$B53,MATCH(D$7,'Raw Data Linear'!$1:$1,0)))</f>
        <v>AT&amp;T</v>
      </c>
      <c r="E53" s="19" t="e">
        <f>IF(OR(INDEX('Raw Data Linear'!$1:$1048576,$B53,MATCH(E$7,'Raw Data Linear'!$1:$1,0))=0,ISNA(INDEX('Raw Data Linear'!$1:$1048576,$B53,MATCH(E$7,'Raw Data Linear'!$1:$1,0)))),"",INDEX('Raw Data Linear'!$1:$1048576,$B53,MATCH(E$7,'Raw Data Linear'!$1:$1,0)))</f>
        <v>#N/A</v>
      </c>
      <c r="F53" s="19" t="str">
        <f>IF(OR(INDEX('Raw Data Linear'!$1:$1048576,$B53,MATCH(F$7,'Raw Data Linear'!$1:$1,0))=0,ISNA(INDEX('Raw Data Linear'!$1:$1048576,$B53,MATCH(F$7,'Raw Data Linear'!$1:$1,0)))),"",INDEX('Raw Data Linear'!$1:$1048576,$B53,MATCH(F$7,'Raw Data Linear'!$1:$1,0)))</f>
        <v>Communications Line Underground</v>
      </c>
      <c r="G53" s="19"/>
      <c r="H53" s="25" t="str">
        <f>HYPERLINK(IF(OR(INDEX('Raw Data Linear'!$1:$1048576,$B53,MATCH(I$7,'Raw Data Linear'!$1:$1,0))=0,ISNA(INDEX('Raw Data Linear'!$1:$1048576,$B53,MATCH(I$7,'Raw Data Linear'!$1:$1,0)))),"",INDEX('Raw Data Linear'!$1:$1048576,$B53,MATCH(I$7,'Raw Data Linear'!$1:$1,0))),"Map")</f>
        <v>Map</v>
      </c>
      <c r="I53" s="25"/>
      <c r="J53" s="25" t="str">
        <f>HYPERLINK(IF(OR(INDEX('Raw Data Linear'!$1:$1048576,$B53,MATCH(J$7,'Raw Data Linear'!$1:$1,0))=0,ISNA(INDEX('Raw Data Linear'!$1:$1048576,$B53,MATCH(J$7,'Raw Data Linear'!$1:$1,0)))),"",INDEX('Raw Data Linear'!$1:$1048576,$B53,MATCH(J$7,'Raw Data Linear'!$1:$1,0))),"Map")</f>
        <v>Map</v>
      </c>
      <c r="K53" s="55" t="str">
        <f t="shared" si="1"/>
        <v>139+08.27</v>
      </c>
      <c r="L53" s="19"/>
      <c r="M53" s="19"/>
      <c r="N53" s="19" t="str">
        <f>IF(OR(INDEX('Raw Data Linear'!$1:$1048576,$B53,MATCH(N$7,'Raw Data Linear'!$1:$1,0))=0,ISNA(INDEX('Raw Data Linear'!$1:$1048576,$B53,MATCH(N$7,'Raw Data Linear'!$1:$1,0)))),"",INDEX('Raw Data Linear'!$1:$1048576,$B53,MATCH(N$7,'Raw Data Linear'!$1:$1,0)))</f>
        <v>139+08.27</v>
      </c>
      <c r="O53" s="19">
        <f>IF(OR(INDEX('Raw Data Linear'!$1:$1048576,$B53,MATCH(O$7,'Raw Data Linear'!$1:$1,0))=0,ISNA(INDEX('Raw Data Linear'!$1:$1048576,$B53,MATCH(O$7,'Raw Data Linear'!$1:$1,0)))),"",INDEX('Raw Data Linear'!$1:$1048576,$B53,MATCH(O$7,'Raw Data Linear'!$1:$1,0)))</f>
        <v>-34.049999999999997</v>
      </c>
      <c r="P53" s="19" t="str">
        <f>IF(OR(INDEX('Raw Data Linear'!$1:$1048576,$B53,MATCH(P$7,'Raw Data Linear'!$1:$1,0))=0,ISNA(INDEX('Raw Data Linear'!$1:$1048576,$B53,MATCH(P$7,'Raw Data Linear'!$1:$1,0)))),"",INDEX('Raw Data Linear'!$1:$1048576,$B53,MATCH(P$7,'Raw Data Linear'!$1:$1,0)))</f>
        <v>139+41.39</v>
      </c>
      <c r="Q53" s="19">
        <f>IF(OR(INDEX('Raw Data Linear'!$1:$1048576,$B53,MATCH(Q$7,'Raw Data Linear'!$1:$1,0))=0,ISNA(INDEX('Raw Data Linear'!$1:$1048576,$B53,MATCH(Q$7,'Raw Data Linear'!$1:$1,0)))),"",INDEX('Raw Data Linear'!$1:$1048576,$B53,MATCH(Q$7,'Raw Data Linear'!$1:$1,0)))</f>
        <v>-116.57</v>
      </c>
      <c r="R53" s="19" t="str">
        <f>IF(OR(INDEX('Raw Data Linear'!$1:$1048576,$B53,MATCH(R$7,'Raw Data Linear'!$1:$1,0))=0,ISNA(INDEX('Raw Data Linear'!$1:$1048576,$B53,MATCH(R$7,'Raw Data Linear'!$1:$1,0)))),"",INDEX('Raw Data Linear'!$1:$1048576,$B53,MATCH(R$7,'Raw Data Linear'!$1:$1,0)))</f>
        <v>RELOCATE</v>
      </c>
      <c r="S53" s="19" t="str">
        <f>IF(OR(INDEX('Raw Data Linear'!$1:$1048576,$B53,MATCH(S$7,'Raw Data Linear'!$1:$1,0))=0,ISNA(INDEX('Raw Data Linear'!$1:$1048576,$B53,MATCH(S$7,'Raw Data Linear'!$1:$1,0)))),"",INDEX('Raw Data Linear'!$1:$1048576,$B53,MATCH(S$7,'Raw Data Linear'!$1:$1,0)))</f>
        <v>CONFLICT</v>
      </c>
      <c r="T53" s="19" t="str">
        <f>IF(OR(INDEX('Raw Data Linear'!$1:$1048576,$B53,MATCH(T$7,'Raw Data Linear'!$1:$1,0))=0,ISNA(INDEX('Raw Data Linear'!$1:$1048576,$B53,MATCH(T$7,'Raw Data Linear'!$1:$1,0)))),"",INDEX('Raw Data Linear'!$1:$1048576,$B53,MATCH(T$7,'Raw Data Linear'!$1:$1,0)))</f>
        <v>LOCATED WITHIN FOOTPRINT OF PROPOSED IMPROVEMENTS</v>
      </c>
    </row>
    <row r="54" spans="1:20" ht="48" customHeight="1" x14ac:dyDescent="0.3">
      <c r="A54" s="3">
        <f t="shared" si="0"/>
        <v>1</v>
      </c>
      <c r="B54" s="3">
        <v>143</v>
      </c>
      <c r="C54" s="18">
        <f>IF(OR(INDEX('Raw Data Points'!$1:$1048576,$B54,MATCH(C$7,'Raw Data Points'!$1:$1,0))=0,ISNA(INDEX('Raw Data Points'!$1:$1048576,$B54,MATCH(C$7,'Raw Data Points'!$1:$1,0)))),"",INDEX('Raw Data Points'!$1:$1048576,$B54,MATCH(C$7,'Raw Data Points'!$1:$1,0)))</f>
        <v>217</v>
      </c>
      <c r="D54" s="18" t="str">
        <f>IF(OR(INDEX('Raw Data Points'!$1:$1048576,$B54,MATCH(D$7,'Raw Data Points'!$1:$1,0))=0,ISNA(INDEX('Raw Data Points'!$1:$1048576,$B54,MATCH(D$7,'Raw Data Points'!$1:$1,0)))),"",INDEX('Raw Data Points'!$1:$1048576,$B54,MATCH(D$7,'Raw Data Points'!$1:$1,0)))</f>
        <v>AT&amp;T</v>
      </c>
      <c r="E54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54" s="18" t="str">
        <f>IF(OR(INDEX('Raw Data Points'!$1:$1048576,$B54,MATCH(F$7,'Raw Data Points'!$1:$1,0))=0,ISNA(INDEX('Raw Data Points'!$1:$1048576,$B54,MATCH(F$7,'Raw Data Points'!$1:$1,0)))),"",INDEX('Raw Data Points'!$1:$1048576,$B54,MATCH(F$7,'Raw Data Points'!$1:$1,0)))</f>
        <v>Communications Vault</v>
      </c>
      <c r="G54" s="18"/>
      <c r="H54" s="24" t="str">
        <f>HYPERLINK(IF(OR(INDEX('Raw Data Points'!$1:$1048576,$B54,MATCH(H$7,'Raw Data Points'!$1:$1,0))=0,ISNA(INDEX('Raw Data Points'!$1:$1048576,$B54,MATCH(H$7,'Raw Data Points'!$1:$1,0)))),"",INDEX('Raw Data Points'!$1:$1048576,$B54,MATCH(H$7,'Raw Data Points'!$1:$1,0))),"Map")</f>
        <v>Map</v>
      </c>
      <c r="I54" s="24"/>
      <c r="J54" s="24"/>
      <c r="K54" s="54" t="str">
        <f>L54</f>
        <v>139+62.87</v>
      </c>
      <c r="L54" s="18" t="str">
        <f>IF(OR(INDEX('Raw Data Points'!$1:$1048576,$B54,MATCH(L$7,'Raw Data Points'!$1:$1,0))=0,ISNA(INDEX('Raw Data Points'!$1:$1048576,$B54,MATCH(L$7,'Raw Data Points'!$1:$1,0)))),"",INDEX('Raw Data Points'!$1:$1048576,$B54,MATCH(L$7,'Raw Data Points'!$1:$1,0)))</f>
        <v>139+62.87</v>
      </c>
      <c r="M54" s="18">
        <f>IF(OR(INDEX('Raw Data Points'!$1:$1048576,$B54,MATCH(M$7,'Raw Data Points'!$1:$1,0))=0,ISNA(INDEX('Raw Data Points'!$1:$1048576,$B54,MATCH(M$7,'Raw Data Points'!$1:$1,0)))),"",INDEX('Raw Data Points'!$1:$1048576,$B54,MATCH(M$7,'Raw Data Points'!$1:$1,0)))</f>
        <v>23.11</v>
      </c>
      <c r="N54" s="18"/>
      <c r="O54" s="18"/>
      <c r="P54" s="18"/>
      <c r="Q54" s="18"/>
      <c r="R54" s="18" t="str">
        <f>IF(OR(INDEX('Raw Data Points'!$1:$1048576,$B54,MATCH(R$7,'Raw Data Points'!$1:$1,0))=0,ISNA(INDEX('Raw Data Points'!$1:$1048576,$B54,MATCH(R$7,'Raw Data Points'!$1:$1,0)))),"",INDEX('Raw Data Points'!$1:$1048576,$B54,MATCH(R$7,'Raw Data Points'!$1:$1,0)))</f>
        <v>RELOCATE</v>
      </c>
      <c r="S54" s="18" t="str">
        <f>IF(OR(INDEX('Raw Data Points'!$1:$1048576,$B54,MATCH(S$7,'Raw Data Points'!$1:$1,0))=0,ISNA(INDEX('Raw Data Points'!$1:$1048576,$B54,MATCH(S$7,'Raw Data Points'!$1:$1,0)))),"",INDEX('Raw Data Points'!$1:$1048576,$B54,MATCH(S$7,'Raw Data Points'!$1:$1,0)))</f>
        <v>CONFLICT</v>
      </c>
      <c r="T54" s="18" t="str">
        <f>IF(OR(INDEX('Raw Data Points'!$1:$1048576,$B54,MATCH(T$7,'Raw Data Points'!$1:$1,0))=0,ISNA(INDEX('Raw Data Points'!$1:$1048576,$B54,MATCH(T$7,'Raw Data Points'!$1:$1,0)))),"",INDEX('Raw Data Points'!$1:$1048576,$B54,MATCH(T$7,'Raw Data Points'!$1:$1,0)))</f>
        <v>LOCATED WITHIN FOOTPRINT OF PROPOSED IMPROVEMENTS</v>
      </c>
    </row>
    <row r="55" spans="1:20" ht="48" customHeight="1" x14ac:dyDescent="0.3">
      <c r="A55" s="3">
        <f t="shared" si="0"/>
        <v>1</v>
      </c>
      <c r="B55" s="3">
        <v>39</v>
      </c>
      <c r="C55" s="19">
        <f>IF(OR(INDEX('Raw Data Linear'!$1:$1048576,$B55,MATCH(C$7,'Raw Data Linear'!$1:$1,0))=0,ISNA(INDEX('Raw Data Linear'!$1:$1048576,$B55,MATCH(C$7,'Raw Data Linear'!$1:$1,0)))),"",INDEX('Raw Data Linear'!$1:$1048576,$B55,MATCH(C$7,'Raw Data Linear'!$1:$1,0)))</f>
        <v>84</v>
      </c>
      <c r="D55" s="19" t="str">
        <f>IF(OR(INDEX('Raw Data Linear'!$1:$1048576,$B55,MATCH(D$7,'Raw Data Linear'!$1:$1,0))=0,ISNA(INDEX('Raw Data Linear'!$1:$1048576,$B55,MATCH(D$7,'Raw Data Linear'!$1:$1,0)))),"",INDEX('Raw Data Linear'!$1:$1048576,$B55,MATCH(D$7,'Raw Data Linear'!$1:$1,0)))</f>
        <v>AT&amp;T</v>
      </c>
      <c r="E55" s="19" t="e">
        <f>IF(OR(INDEX('Raw Data Linear'!$1:$1048576,$B55,MATCH(E$7,'Raw Data Linear'!$1:$1,0))=0,ISNA(INDEX('Raw Data Linear'!$1:$1048576,$B55,MATCH(E$7,'Raw Data Linear'!$1:$1,0)))),"",INDEX('Raw Data Linear'!$1:$1048576,$B55,MATCH(E$7,'Raw Data Linear'!$1:$1,0)))</f>
        <v>#N/A</v>
      </c>
      <c r="F55" s="19" t="str">
        <f>IF(OR(INDEX('Raw Data Linear'!$1:$1048576,$B55,MATCH(F$7,'Raw Data Linear'!$1:$1,0))=0,ISNA(INDEX('Raw Data Linear'!$1:$1048576,$B55,MATCH(F$7,'Raw Data Linear'!$1:$1,0)))),"",INDEX('Raw Data Linear'!$1:$1048576,$B55,MATCH(F$7,'Raw Data Linear'!$1:$1,0)))</f>
        <v>Communications Line Underground</v>
      </c>
      <c r="G55" s="19"/>
      <c r="H55" s="25" t="str">
        <f>HYPERLINK(IF(OR(INDEX('Raw Data Linear'!$1:$1048576,$B55,MATCH(I$7,'Raw Data Linear'!$1:$1,0))=0,ISNA(INDEX('Raw Data Linear'!$1:$1048576,$B55,MATCH(I$7,'Raw Data Linear'!$1:$1,0)))),"",INDEX('Raw Data Linear'!$1:$1048576,$B55,MATCH(I$7,'Raw Data Linear'!$1:$1,0))),"Map")</f>
        <v>Map</v>
      </c>
      <c r="I55" s="25"/>
      <c r="J55" s="25" t="str">
        <f>HYPERLINK(IF(OR(INDEX('Raw Data Linear'!$1:$1048576,$B55,MATCH(J$7,'Raw Data Linear'!$1:$1,0))=0,ISNA(INDEX('Raw Data Linear'!$1:$1048576,$B55,MATCH(J$7,'Raw Data Linear'!$1:$1,0)))),"",INDEX('Raw Data Linear'!$1:$1048576,$B55,MATCH(J$7,'Raw Data Linear'!$1:$1,0))),"Map")</f>
        <v>Map</v>
      </c>
      <c r="K55" s="55" t="str">
        <f>N55</f>
        <v>140+67.70</v>
      </c>
      <c r="L55" s="19"/>
      <c r="M55" s="19"/>
      <c r="N55" s="19" t="str">
        <f>IF(OR(INDEX('Raw Data Linear'!$1:$1048576,$B55,MATCH(N$7,'Raw Data Linear'!$1:$1,0))=0,ISNA(INDEX('Raw Data Linear'!$1:$1048576,$B55,MATCH(N$7,'Raw Data Linear'!$1:$1,0)))),"",INDEX('Raw Data Linear'!$1:$1048576,$B55,MATCH(N$7,'Raw Data Linear'!$1:$1,0)))</f>
        <v>140+67.70</v>
      </c>
      <c r="O55" s="19">
        <f>IF(OR(INDEX('Raw Data Linear'!$1:$1048576,$B55,MATCH(O$7,'Raw Data Linear'!$1:$1,0))=0,ISNA(INDEX('Raw Data Linear'!$1:$1048576,$B55,MATCH(O$7,'Raw Data Linear'!$1:$1,0)))),"",INDEX('Raw Data Linear'!$1:$1048576,$B55,MATCH(O$7,'Raw Data Linear'!$1:$1,0)))</f>
        <v>-33.44</v>
      </c>
      <c r="P55" s="19" t="str">
        <f>IF(OR(INDEX('Raw Data Linear'!$1:$1048576,$B55,MATCH(P$7,'Raw Data Linear'!$1:$1,0))=0,ISNA(INDEX('Raw Data Linear'!$1:$1048576,$B55,MATCH(P$7,'Raw Data Linear'!$1:$1,0)))),"",INDEX('Raw Data Linear'!$1:$1048576,$B55,MATCH(P$7,'Raw Data Linear'!$1:$1,0)))</f>
        <v>140+40.63</v>
      </c>
      <c r="Q55" s="19">
        <f>IF(OR(INDEX('Raw Data Linear'!$1:$1048576,$B55,MATCH(Q$7,'Raw Data Linear'!$1:$1,0))=0,ISNA(INDEX('Raw Data Linear'!$1:$1048576,$B55,MATCH(Q$7,'Raw Data Linear'!$1:$1,0)))),"",INDEX('Raw Data Linear'!$1:$1048576,$B55,MATCH(Q$7,'Raw Data Linear'!$1:$1,0)))</f>
        <v>-113.47</v>
      </c>
      <c r="R55" s="19" t="str">
        <f>IF(OR(INDEX('Raw Data Linear'!$1:$1048576,$B55,MATCH(R$7,'Raw Data Linear'!$1:$1,0))=0,ISNA(INDEX('Raw Data Linear'!$1:$1048576,$B55,MATCH(R$7,'Raw Data Linear'!$1:$1,0)))),"",INDEX('Raw Data Linear'!$1:$1048576,$B55,MATCH(R$7,'Raw Data Linear'!$1:$1,0)))</f>
        <v>RELOCATE</v>
      </c>
      <c r="S55" s="19" t="str">
        <f>IF(OR(INDEX('Raw Data Linear'!$1:$1048576,$B55,MATCH(S$7,'Raw Data Linear'!$1:$1,0))=0,ISNA(INDEX('Raw Data Linear'!$1:$1048576,$B55,MATCH(S$7,'Raw Data Linear'!$1:$1,0)))),"",INDEX('Raw Data Linear'!$1:$1048576,$B55,MATCH(S$7,'Raw Data Linear'!$1:$1,0)))</f>
        <v>CONFLICT</v>
      </c>
      <c r="T55" s="19" t="str">
        <f>IF(OR(INDEX('Raw Data Linear'!$1:$1048576,$B55,MATCH(T$7,'Raw Data Linear'!$1:$1,0))=0,ISNA(INDEX('Raw Data Linear'!$1:$1048576,$B55,MATCH(T$7,'Raw Data Linear'!$1:$1,0)))),"",INDEX('Raw Data Linear'!$1:$1048576,$B55,MATCH(T$7,'Raw Data Linear'!$1:$1,0)))</f>
        <v>LOCATED WITHIN FOOTPRINT OF PROPOSED IMPROVEMENTS</v>
      </c>
    </row>
    <row r="56" spans="1:20" ht="48" customHeight="1" x14ac:dyDescent="0.3">
      <c r="A56" s="3">
        <f t="shared" si="0"/>
        <v>1</v>
      </c>
      <c r="B56" s="3">
        <v>35</v>
      </c>
      <c r="C56" s="18">
        <f>IF(OR(INDEX('Raw Data Linear'!$1:$1048576,$B56,MATCH(C$7,'Raw Data Linear'!$1:$1,0))=0,ISNA(INDEX('Raw Data Linear'!$1:$1048576,$B56,MATCH(C$7,'Raw Data Linear'!$1:$1,0)))),"",INDEX('Raw Data Linear'!$1:$1048576,$B56,MATCH(C$7,'Raw Data Linear'!$1:$1,0)))</f>
        <v>73</v>
      </c>
      <c r="D56" s="18" t="str">
        <f>IF(OR(INDEX('Raw Data Linear'!$1:$1048576,$B56,MATCH(D$7,'Raw Data Linear'!$1:$1,0))=0,ISNA(INDEX('Raw Data Linear'!$1:$1048576,$B56,MATCH(D$7,'Raw Data Linear'!$1:$1,0)))),"",INDEX('Raw Data Linear'!$1:$1048576,$B56,MATCH(D$7,'Raw Data Linear'!$1:$1,0)))</f>
        <v>AT&amp;T</v>
      </c>
      <c r="E56" s="18" t="e">
        <f>IF(OR(INDEX('Raw Data Linear'!$1:$1048576,$B56,MATCH(E$7,'Raw Data Linear'!$1:$1,0))=0,ISNA(INDEX('Raw Data Linear'!$1:$1048576,$B56,MATCH(E$7,'Raw Data Linear'!$1:$1,0)))),"",INDEX('Raw Data Linear'!$1:$1048576,$B56,MATCH(E$7,'Raw Data Linear'!$1:$1,0)))</f>
        <v>#N/A</v>
      </c>
      <c r="F56" s="18" t="str">
        <f>IF(OR(INDEX('Raw Data Linear'!$1:$1048576,$B56,MATCH(F$7,'Raw Data Linear'!$1:$1,0))=0,ISNA(INDEX('Raw Data Linear'!$1:$1048576,$B56,MATCH(F$7,'Raw Data Linear'!$1:$1,0)))),"",INDEX('Raw Data Linear'!$1:$1048576,$B56,MATCH(F$7,'Raw Data Linear'!$1:$1,0)))</f>
        <v>Communications Line Underground</v>
      </c>
      <c r="G56" s="18"/>
      <c r="H56" s="24" t="str">
        <f>HYPERLINK(IF(OR(INDEX('Raw Data Linear'!$1:$1048576,$B56,MATCH(I$7,'Raw Data Linear'!$1:$1,0))=0,ISNA(INDEX('Raw Data Linear'!$1:$1048576,$B56,MATCH(I$7,'Raw Data Linear'!$1:$1,0)))),"",INDEX('Raw Data Linear'!$1:$1048576,$B56,MATCH(I$7,'Raw Data Linear'!$1:$1,0))),"Map")</f>
        <v>Map</v>
      </c>
      <c r="I56" s="24"/>
      <c r="J56" s="24" t="str">
        <f>HYPERLINK(IF(OR(INDEX('Raw Data Linear'!$1:$1048576,$B56,MATCH(J$7,'Raw Data Linear'!$1:$1,0))=0,ISNA(INDEX('Raw Data Linear'!$1:$1048576,$B56,MATCH(J$7,'Raw Data Linear'!$1:$1,0)))),"",INDEX('Raw Data Linear'!$1:$1048576,$B56,MATCH(J$7,'Raw Data Linear'!$1:$1,0))),"Map")</f>
        <v>Map</v>
      </c>
      <c r="K56" s="54" t="str">
        <f>N56</f>
        <v>143+35.87</v>
      </c>
      <c r="L56" s="18"/>
      <c r="M56" s="18"/>
      <c r="N56" s="18" t="str">
        <f>IF(OR(INDEX('Raw Data Linear'!$1:$1048576,$B56,MATCH(N$7,'Raw Data Linear'!$1:$1,0))=0,ISNA(INDEX('Raw Data Linear'!$1:$1048576,$B56,MATCH(N$7,'Raw Data Linear'!$1:$1,0)))),"",INDEX('Raw Data Linear'!$1:$1048576,$B56,MATCH(N$7,'Raw Data Linear'!$1:$1,0)))</f>
        <v>143+35.87</v>
      </c>
      <c r="O56" s="18">
        <f>IF(OR(INDEX('Raw Data Linear'!$1:$1048576,$B56,MATCH(O$7,'Raw Data Linear'!$1:$1,0))=0,ISNA(INDEX('Raw Data Linear'!$1:$1048576,$B56,MATCH(O$7,'Raw Data Linear'!$1:$1,0)))),"",INDEX('Raw Data Linear'!$1:$1048576,$B56,MATCH(O$7,'Raw Data Linear'!$1:$1,0)))</f>
        <v>-64.98</v>
      </c>
      <c r="P56" s="18" t="str">
        <f>IF(OR(INDEX('Raw Data Linear'!$1:$1048576,$B56,MATCH(P$7,'Raw Data Linear'!$1:$1,0))=0,ISNA(INDEX('Raw Data Linear'!$1:$1048576,$B56,MATCH(P$7,'Raw Data Linear'!$1:$1,0)))),"",INDEX('Raw Data Linear'!$1:$1048576,$B56,MATCH(P$7,'Raw Data Linear'!$1:$1,0)))</f>
        <v>143+35.51</v>
      </c>
      <c r="Q56" s="18">
        <f>IF(OR(INDEX('Raw Data Linear'!$1:$1048576,$B56,MATCH(Q$7,'Raw Data Linear'!$1:$1,0))=0,ISNA(INDEX('Raw Data Linear'!$1:$1048576,$B56,MATCH(Q$7,'Raw Data Linear'!$1:$1,0)))),"",INDEX('Raw Data Linear'!$1:$1048576,$B56,MATCH(Q$7,'Raw Data Linear'!$1:$1,0)))</f>
        <v>-35.04</v>
      </c>
      <c r="R56" s="18" t="str">
        <f>IF(OR(INDEX('Raw Data Linear'!$1:$1048576,$B56,MATCH(R$7,'Raw Data Linear'!$1:$1,0))=0,ISNA(INDEX('Raw Data Linear'!$1:$1048576,$B56,MATCH(R$7,'Raw Data Linear'!$1:$1,0)))),"",INDEX('Raw Data Linear'!$1:$1048576,$B56,MATCH(R$7,'Raw Data Linear'!$1:$1,0)))</f>
        <v>RELOCATE</v>
      </c>
      <c r="S56" s="18" t="str">
        <f>IF(OR(INDEX('Raw Data Linear'!$1:$1048576,$B56,MATCH(S$7,'Raw Data Linear'!$1:$1,0))=0,ISNA(INDEX('Raw Data Linear'!$1:$1048576,$B56,MATCH(S$7,'Raw Data Linear'!$1:$1,0)))),"",INDEX('Raw Data Linear'!$1:$1048576,$B56,MATCH(S$7,'Raw Data Linear'!$1:$1,0)))</f>
        <v>CONFLICT</v>
      </c>
      <c r="T56" s="18" t="str">
        <f>IF(OR(INDEX('Raw Data Linear'!$1:$1048576,$B56,MATCH(T$7,'Raw Data Linear'!$1:$1,0))=0,ISNA(INDEX('Raw Data Linear'!$1:$1048576,$B56,MATCH(T$7,'Raw Data Linear'!$1:$1,0)))),"",INDEX('Raw Data Linear'!$1:$1048576,$B56,MATCH(T$7,'Raw Data Linear'!$1:$1,0)))</f>
        <v>LOCATED WITHIN FOOTPRINT OF PROPOSED IMPROVEMENTS</v>
      </c>
    </row>
    <row r="57" spans="1:20" ht="48" customHeight="1" x14ac:dyDescent="0.3">
      <c r="A57" s="3">
        <f t="shared" si="0"/>
        <v>1</v>
      </c>
      <c r="B57" s="3">
        <v>37</v>
      </c>
      <c r="C57" s="19">
        <f>IF(OR(INDEX('Raw Data Linear'!$1:$1048576,$B57,MATCH(C$7,'Raw Data Linear'!$1:$1,0))=0,ISNA(INDEX('Raw Data Linear'!$1:$1048576,$B57,MATCH(C$7,'Raw Data Linear'!$1:$1,0)))),"",INDEX('Raw Data Linear'!$1:$1048576,$B57,MATCH(C$7,'Raw Data Linear'!$1:$1,0)))</f>
        <v>75</v>
      </c>
      <c r="D57" s="19" t="str">
        <f>IF(OR(INDEX('Raw Data Linear'!$1:$1048576,$B57,MATCH(D$7,'Raw Data Linear'!$1:$1,0))=0,ISNA(INDEX('Raw Data Linear'!$1:$1048576,$B57,MATCH(D$7,'Raw Data Linear'!$1:$1,0)))),"",INDEX('Raw Data Linear'!$1:$1048576,$B57,MATCH(D$7,'Raw Data Linear'!$1:$1,0)))</f>
        <v>AT&amp;T</v>
      </c>
      <c r="E57" s="19" t="e">
        <f>IF(OR(INDEX('Raw Data Linear'!$1:$1048576,$B57,MATCH(E$7,'Raw Data Linear'!$1:$1,0))=0,ISNA(INDEX('Raw Data Linear'!$1:$1048576,$B57,MATCH(E$7,'Raw Data Linear'!$1:$1,0)))),"",INDEX('Raw Data Linear'!$1:$1048576,$B57,MATCH(E$7,'Raw Data Linear'!$1:$1,0)))</f>
        <v>#N/A</v>
      </c>
      <c r="F57" s="19" t="str">
        <f>IF(OR(INDEX('Raw Data Linear'!$1:$1048576,$B57,MATCH(F$7,'Raw Data Linear'!$1:$1,0))=0,ISNA(INDEX('Raw Data Linear'!$1:$1048576,$B57,MATCH(F$7,'Raw Data Linear'!$1:$1,0)))),"",INDEX('Raw Data Linear'!$1:$1048576,$B57,MATCH(F$7,'Raw Data Linear'!$1:$1,0)))</f>
        <v>Communications Line Underground</v>
      </c>
      <c r="G57" s="19"/>
      <c r="H57" s="25" t="str">
        <f>HYPERLINK(IF(OR(INDEX('Raw Data Linear'!$1:$1048576,$B57,MATCH(I$7,'Raw Data Linear'!$1:$1,0))=0,ISNA(INDEX('Raw Data Linear'!$1:$1048576,$B57,MATCH(I$7,'Raw Data Linear'!$1:$1,0)))),"",INDEX('Raw Data Linear'!$1:$1048576,$B57,MATCH(I$7,'Raw Data Linear'!$1:$1,0))),"Map")</f>
        <v>Map</v>
      </c>
      <c r="I57" s="25"/>
      <c r="J57" s="25" t="str">
        <f>HYPERLINK(IF(OR(INDEX('Raw Data Linear'!$1:$1048576,$B57,MATCH(J$7,'Raw Data Linear'!$1:$1,0))=0,ISNA(INDEX('Raw Data Linear'!$1:$1048576,$B57,MATCH(J$7,'Raw Data Linear'!$1:$1,0)))),"",INDEX('Raw Data Linear'!$1:$1048576,$B57,MATCH(J$7,'Raw Data Linear'!$1:$1,0))),"Map")</f>
        <v>Map</v>
      </c>
      <c r="K57" s="55" t="str">
        <f>N57</f>
        <v>143+40.54</v>
      </c>
      <c r="L57" s="19"/>
      <c r="M57" s="19"/>
      <c r="N57" s="19" t="str">
        <f>IF(OR(INDEX('Raw Data Linear'!$1:$1048576,$B57,MATCH(N$7,'Raw Data Linear'!$1:$1,0))=0,ISNA(INDEX('Raw Data Linear'!$1:$1048576,$B57,MATCH(N$7,'Raw Data Linear'!$1:$1,0)))),"",INDEX('Raw Data Linear'!$1:$1048576,$B57,MATCH(N$7,'Raw Data Linear'!$1:$1,0)))</f>
        <v>143+40.54</v>
      </c>
      <c r="O57" s="19">
        <f>IF(OR(INDEX('Raw Data Linear'!$1:$1048576,$B57,MATCH(O$7,'Raw Data Linear'!$1:$1,0))=0,ISNA(INDEX('Raw Data Linear'!$1:$1048576,$B57,MATCH(O$7,'Raw Data Linear'!$1:$1,0)))),"",INDEX('Raw Data Linear'!$1:$1048576,$B57,MATCH(O$7,'Raw Data Linear'!$1:$1,0)))</f>
        <v>-29.77</v>
      </c>
      <c r="P57" s="19" t="str">
        <f>IF(OR(INDEX('Raw Data Linear'!$1:$1048576,$B57,MATCH(P$7,'Raw Data Linear'!$1:$1,0))=0,ISNA(INDEX('Raw Data Linear'!$1:$1048576,$B57,MATCH(P$7,'Raw Data Linear'!$1:$1,0)))),"",INDEX('Raw Data Linear'!$1:$1048576,$B57,MATCH(P$7,'Raw Data Linear'!$1:$1,0)))</f>
        <v>143+41.06</v>
      </c>
      <c r="Q57" s="19">
        <f>IF(OR(INDEX('Raw Data Linear'!$1:$1048576,$B57,MATCH(Q$7,'Raw Data Linear'!$1:$1,0))=0,ISNA(INDEX('Raw Data Linear'!$1:$1048576,$B57,MATCH(Q$7,'Raw Data Linear'!$1:$1,0)))),"",INDEX('Raw Data Linear'!$1:$1048576,$B57,MATCH(Q$7,'Raw Data Linear'!$1:$1,0)))</f>
        <v>-64.88</v>
      </c>
      <c r="R57" s="19" t="str">
        <f>IF(OR(INDEX('Raw Data Linear'!$1:$1048576,$B57,MATCH(R$7,'Raw Data Linear'!$1:$1,0))=0,ISNA(INDEX('Raw Data Linear'!$1:$1048576,$B57,MATCH(R$7,'Raw Data Linear'!$1:$1,0)))),"",INDEX('Raw Data Linear'!$1:$1048576,$B57,MATCH(R$7,'Raw Data Linear'!$1:$1,0)))</f>
        <v>RELOCATE</v>
      </c>
      <c r="S57" s="19" t="str">
        <f>IF(OR(INDEX('Raw Data Linear'!$1:$1048576,$B57,MATCH(S$7,'Raw Data Linear'!$1:$1,0))=0,ISNA(INDEX('Raw Data Linear'!$1:$1048576,$B57,MATCH(S$7,'Raw Data Linear'!$1:$1,0)))),"",INDEX('Raw Data Linear'!$1:$1048576,$B57,MATCH(S$7,'Raw Data Linear'!$1:$1,0)))</f>
        <v>CONFLICT</v>
      </c>
      <c r="T57" s="19" t="str">
        <f>IF(OR(INDEX('Raw Data Linear'!$1:$1048576,$B57,MATCH(T$7,'Raw Data Linear'!$1:$1,0))=0,ISNA(INDEX('Raw Data Linear'!$1:$1048576,$B57,MATCH(T$7,'Raw Data Linear'!$1:$1,0)))),"",INDEX('Raw Data Linear'!$1:$1048576,$B57,MATCH(T$7,'Raw Data Linear'!$1:$1,0)))</f>
        <v>LOCATED WITHIN FOOTPRINT OF PROPOSED IMPROVEMENTS</v>
      </c>
    </row>
    <row r="58" spans="1:20" ht="48" customHeight="1" x14ac:dyDescent="0.3">
      <c r="A58" s="3">
        <f t="shared" si="0"/>
        <v>1</v>
      </c>
      <c r="B58" s="3">
        <v>27</v>
      </c>
      <c r="C58" s="18">
        <f>IF(OR(INDEX('Raw Data Points'!$1:$1048576,$B58,MATCH(C$7,'Raw Data Points'!$1:$1,0))=0,ISNA(INDEX('Raw Data Points'!$1:$1048576,$B58,MATCH(C$7,'Raw Data Points'!$1:$1,0)))),"",INDEX('Raw Data Points'!$1:$1048576,$B58,MATCH(C$7,'Raw Data Points'!$1:$1,0)))</f>
        <v>62</v>
      </c>
      <c r="D58" s="18" t="str">
        <f>IF(OR(INDEX('Raw Data Points'!$1:$1048576,$B58,MATCH(D$7,'Raw Data Points'!$1:$1,0))=0,ISNA(INDEX('Raw Data Points'!$1:$1048576,$B58,MATCH(D$7,'Raw Data Points'!$1:$1,0)))),"",INDEX('Raw Data Points'!$1:$1048576,$B58,MATCH(D$7,'Raw Data Points'!$1:$1,0)))</f>
        <v>AT&amp;T</v>
      </c>
      <c r="E58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58" s="18" t="str">
        <f>IF(OR(INDEX('Raw Data Points'!$1:$1048576,$B58,MATCH(F$7,'Raw Data Points'!$1:$1,0))=0,ISNA(INDEX('Raw Data Points'!$1:$1048576,$B58,MATCH(F$7,'Raw Data Points'!$1:$1,0)))),"",INDEX('Raw Data Points'!$1:$1048576,$B58,MATCH(F$7,'Raw Data Points'!$1:$1,0)))</f>
        <v>Communications Manhole</v>
      </c>
      <c r="G58" s="18"/>
      <c r="H58" s="24" t="str">
        <f>HYPERLINK(IF(OR(INDEX('Raw Data Points'!$1:$1048576,$B58,MATCH(H$7,'Raw Data Points'!$1:$1,0))=0,ISNA(INDEX('Raw Data Points'!$1:$1048576,$B58,MATCH(H$7,'Raw Data Points'!$1:$1,0)))),"",INDEX('Raw Data Points'!$1:$1048576,$B58,MATCH(H$7,'Raw Data Points'!$1:$1,0))),"Map")</f>
        <v>Map</v>
      </c>
      <c r="I58" s="24"/>
      <c r="J58" s="24"/>
      <c r="K58" s="54" t="str">
        <f>L58</f>
        <v>143+41.17</v>
      </c>
      <c r="L58" s="18" t="str">
        <f>IF(OR(INDEX('Raw Data Points'!$1:$1048576,$B58,MATCH(L$7,'Raw Data Points'!$1:$1,0))=0,ISNA(INDEX('Raw Data Points'!$1:$1048576,$B58,MATCH(L$7,'Raw Data Points'!$1:$1,0)))),"",INDEX('Raw Data Points'!$1:$1048576,$B58,MATCH(L$7,'Raw Data Points'!$1:$1,0)))</f>
        <v>143+41.17</v>
      </c>
      <c r="M58" s="18">
        <f>IF(OR(INDEX('Raw Data Points'!$1:$1048576,$B58,MATCH(M$7,'Raw Data Points'!$1:$1,0))=0,ISNA(INDEX('Raw Data Points'!$1:$1048576,$B58,MATCH(M$7,'Raw Data Points'!$1:$1,0)))),"",INDEX('Raw Data Points'!$1:$1048576,$B58,MATCH(M$7,'Raw Data Points'!$1:$1,0)))</f>
        <v>21.6</v>
      </c>
      <c r="N58" s="18"/>
      <c r="O58" s="18"/>
      <c r="P58" s="18"/>
      <c r="Q58" s="18"/>
      <c r="R58" s="18" t="str">
        <f>IF(OR(INDEX('Raw Data Points'!$1:$1048576,$B58,MATCH(R$7,'Raw Data Points'!$1:$1,0))=0,ISNA(INDEX('Raw Data Points'!$1:$1048576,$B58,MATCH(R$7,'Raw Data Points'!$1:$1,0)))),"",INDEX('Raw Data Points'!$1:$1048576,$B58,MATCH(R$7,'Raw Data Points'!$1:$1,0)))</f>
        <v>RELOCATE</v>
      </c>
      <c r="S58" s="18" t="str">
        <f>IF(OR(INDEX('Raw Data Points'!$1:$1048576,$B58,MATCH(S$7,'Raw Data Points'!$1:$1,0))=0,ISNA(INDEX('Raw Data Points'!$1:$1048576,$B58,MATCH(S$7,'Raw Data Points'!$1:$1,0)))),"",INDEX('Raw Data Points'!$1:$1048576,$B58,MATCH(S$7,'Raw Data Points'!$1:$1,0)))</f>
        <v>CONFLICT</v>
      </c>
      <c r="T58" s="18" t="str">
        <f>IF(OR(INDEX('Raw Data Points'!$1:$1048576,$B58,MATCH(T$7,'Raw Data Points'!$1:$1,0))=0,ISNA(INDEX('Raw Data Points'!$1:$1048576,$B58,MATCH(T$7,'Raw Data Points'!$1:$1,0)))),"",INDEX('Raw Data Points'!$1:$1048576,$B58,MATCH(T$7,'Raw Data Points'!$1:$1,0)))</f>
        <v>LOCATED WITHIN FOOTPRINT OF PROPOSED IMPROVEMENTS</v>
      </c>
    </row>
    <row r="59" spans="1:20" ht="48" customHeight="1" x14ac:dyDescent="0.3">
      <c r="A59" s="3">
        <f t="shared" si="0"/>
        <v>1</v>
      </c>
      <c r="B59" s="3">
        <v>36</v>
      </c>
      <c r="C59" s="19">
        <f>IF(OR(INDEX('Raw Data Linear'!$1:$1048576,$B59,MATCH(C$7,'Raw Data Linear'!$1:$1,0))=0,ISNA(INDEX('Raw Data Linear'!$1:$1048576,$B59,MATCH(C$7,'Raw Data Linear'!$1:$1,0)))),"",INDEX('Raw Data Linear'!$1:$1048576,$B59,MATCH(C$7,'Raw Data Linear'!$1:$1,0)))</f>
        <v>74</v>
      </c>
      <c r="D59" s="19" t="str">
        <f>IF(OR(INDEX('Raw Data Linear'!$1:$1048576,$B59,MATCH(D$7,'Raw Data Linear'!$1:$1,0))=0,ISNA(INDEX('Raw Data Linear'!$1:$1048576,$B59,MATCH(D$7,'Raw Data Linear'!$1:$1,0)))),"",INDEX('Raw Data Linear'!$1:$1048576,$B59,MATCH(D$7,'Raw Data Linear'!$1:$1,0)))</f>
        <v>AT&amp;T</v>
      </c>
      <c r="E59" s="19" t="e">
        <f>IF(OR(INDEX('Raw Data Linear'!$1:$1048576,$B59,MATCH(E$7,'Raw Data Linear'!$1:$1,0))=0,ISNA(INDEX('Raw Data Linear'!$1:$1048576,$B59,MATCH(E$7,'Raw Data Linear'!$1:$1,0)))),"",INDEX('Raw Data Linear'!$1:$1048576,$B59,MATCH(E$7,'Raw Data Linear'!$1:$1,0)))</f>
        <v>#N/A</v>
      </c>
      <c r="F59" s="19" t="str">
        <f>IF(OR(INDEX('Raw Data Linear'!$1:$1048576,$B59,MATCH(F$7,'Raw Data Linear'!$1:$1,0))=0,ISNA(INDEX('Raw Data Linear'!$1:$1048576,$B59,MATCH(F$7,'Raw Data Linear'!$1:$1,0)))),"",INDEX('Raw Data Linear'!$1:$1048576,$B59,MATCH(F$7,'Raw Data Linear'!$1:$1,0)))</f>
        <v>Communications Line Underground</v>
      </c>
      <c r="G59" s="19"/>
      <c r="H59" s="25" t="str">
        <f>HYPERLINK(IF(OR(INDEX('Raw Data Linear'!$1:$1048576,$B59,MATCH(I$7,'Raw Data Linear'!$1:$1,0))=0,ISNA(INDEX('Raw Data Linear'!$1:$1048576,$B59,MATCH(I$7,'Raw Data Linear'!$1:$1,0)))),"",INDEX('Raw Data Linear'!$1:$1048576,$B59,MATCH(I$7,'Raw Data Linear'!$1:$1,0))),"Map")</f>
        <v>Map</v>
      </c>
      <c r="I59" s="25"/>
      <c r="J59" s="25" t="str">
        <f>HYPERLINK(IF(OR(INDEX('Raw Data Linear'!$1:$1048576,$B59,MATCH(J$7,'Raw Data Linear'!$1:$1,0))=0,ISNA(INDEX('Raw Data Linear'!$1:$1048576,$B59,MATCH(J$7,'Raw Data Linear'!$1:$1,0)))),"",INDEX('Raw Data Linear'!$1:$1048576,$B59,MATCH(J$7,'Raw Data Linear'!$1:$1,0))),"Map")</f>
        <v>Map</v>
      </c>
      <c r="K59" s="55" t="str">
        <f>N59</f>
        <v>143+43.75</v>
      </c>
      <c r="L59" s="19"/>
      <c r="M59" s="19"/>
      <c r="N59" s="19" t="str">
        <f>IF(OR(INDEX('Raw Data Linear'!$1:$1048576,$B59,MATCH(N$7,'Raw Data Linear'!$1:$1,0))=0,ISNA(INDEX('Raw Data Linear'!$1:$1048576,$B59,MATCH(N$7,'Raw Data Linear'!$1:$1,0)))),"",INDEX('Raw Data Linear'!$1:$1048576,$B59,MATCH(N$7,'Raw Data Linear'!$1:$1,0)))</f>
        <v>143+43.75</v>
      </c>
      <c r="O59" s="19">
        <f>IF(OR(INDEX('Raw Data Linear'!$1:$1048576,$B59,MATCH(O$7,'Raw Data Linear'!$1:$1,0))=0,ISNA(INDEX('Raw Data Linear'!$1:$1048576,$B59,MATCH(O$7,'Raw Data Linear'!$1:$1,0)))),"",INDEX('Raw Data Linear'!$1:$1048576,$B59,MATCH(O$7,'Raw Data Linear'!$1:$1,0)))</f>
        <v>-27.21</v>
      </c>
      <c r="P59" s="19" t="str">
        <f>IF(OR(INDEX('Raw Data Linear'!$1:$1048576,$B59,MATCH(P$7,'Raw Data Linear'!$1:$1,0))=0,ISNA(INDEX('Raw Data Linear'!$1:$1048576,$B59,MATCH(P$7,'Raw Data Linear'!$1:$1,0)))),"",INDEX('Raw Data Linear'!$1:$1048576,$B59,MATCH(P$7,'Raw Data Linear'!$1:$1,0)))</f>
        <v>141+48.35</v>
      </c>
      <c r="Q59" s="19">
        <f>IF(OR(INDEX('Raw Data Linear'!$1:$1048576,$B59,MATCH(Q$7,'Raw Data Linear'!$1:$1,0))=0,ISNA(INDEX('Raw Data Linear'!$1:$1048576,$B59,MATCH(Q$7,'Raw Data Linear'!$1:$1,0)))),"",INDEX('Raw Data Linear'!$1:$1048576,$B59,MATCH(Q$7,'Raw Data Linear'!$1:$1,0)))</f>
        <v>-26.75</v>
      </c>
      <c r="R59" s="19" t="str">
        <f>IF(OR(INDEX('Raw Data Linear'!$1:$1048576,$B59,MATCH(R$7,'Raw Data Linear'!$1:$1,0))=0,ISNA(INDEX('Raw Data Linear'!$1:$1048576,$B59,MATCH(R$7,'Raw Data Linear'!$1:$1,0)))),"",INDEX('Raw Data Linear'!$1:$1048576,$B59,MATCH(R$7,'Raw Data Linear'!$1:$1,0)))</f>
        <v>RELOCATE</v>
      </c>
      <c r="S59" s="19" t="str">
        <f>IF(OR(INDEX('Raw Data Linear'!$1:$1048576,$B59,MATCH(S$7,'Raw Data Linear'!$1:$1,0))=0,ISNA(INDEX('Raw Data Linear'!$1:$1048576,$B59,MATCH(S$7,'Raw Data Linear'!$1:$1,0)))),"",INDEX('Raw Data Linear'!$1:$1048576,$B59,MATCH(S$7,'Raw Data Linear'!$1:$1,0)))</f>
        <v>CONFLICT</v>
      </c>
      <c r="T59" s="19" t="str">
        <f>IF(OR(INDEX('Raw Data Linear'!$1:$1048576,$B59,MATCH(T$7,'Raw Data Linear'!$1:$1,0))=0,ISNA(INDEX('Raw Data Linear'!$1:$1048576,$B59,MATCH(T$7,'Raw Data Linear'!$1:$1,0)))),"",INDEX('Raw Data Linear'!$1:$1048576,$B59,MATCH(T$7,'Raw Data Linear'!$1:$1,0)))</f>
        <v>LOCATED WITHIN FOOTPRINT OF PROPOSED IMPROVEMENTS</v>
      </c>
    </row>
    <row r="60" spans="1:20" ht="48" customHeight="1" x14ac:dyDescent="0.3">
      <c r="A60" s="3">
        <f t="shared" si="0"/>
        <v>1</v>
      </c>
      <c r="B60" s="3">
        <v>34</v>
      </c>
      <c r="C60" s="18">
        <f>IF(OR(INDEX('Raw Data Linear'!$1:$1048576,$B60,MATCH(C$7,'Raw Data Linear'!$1:$1,0))=0,ISNA(INDEX('Raw Data Linear'!$1:$1048576,$B60,MATCH(C$7,'Raw Data Linear'!$1:$1,0)))),"",INDEX('Raw Data Linear'!$1:$1048576,$B60,MATCH(C$7,'Raw Data Linear'!$1:$1,0)))</f>
        <v>68</v>
      </c>
      <c r="D60" s="18" t="str">
        <f>IF(OR(INDEX('Raw Data Linear'!$1:$1048576,$B60,MATCH(D$7,'Raw Data Linear'!$1:$1,0))=0,ISNA(INDEX('Raw Data Linear'!$1:$1048576,$B60,MATCH(D$7,'Raw Data Linear'!$1:$1,0)))),"",INDEX('Raw Data Linear'!$1:$1048576,$B60,MATCH(D$7,'Raw Data Linear'!$1:$1,0)))</f>
        <v>AT&amp;T</v>
      </c>
      <c r="E60" s="18" t="e">
        <f>IF(OR(INDEX('Raw Data Linear'!$1:$1048576,$B60,MATCH(E$7,'Raw Data Linear'!$1:$1,0))=0,ISNA(INDEX('Raw Data Linear'!$1:$1048576,$B60,MATCH(E$7,'Raw Data Linear'!$1:$1,0)))),"",INDEX('Raw Data Linear'!$1:$1048576,$B60,MATCH(E$7,'Raw Data Linear'!$1:$1,0)))</f>
        <v>#N/A</v>
      </c>
      <c r="F60" s="18" t="str">
        <f>IF(OR(INDEX('Raw Data Linear'!$1:$1048576,$B60,MATCH(F$7,'Raw Data Linear'!$1:$1,0))=0,ISNA(INDEX('Raw Data Linear'!$1:$1048576,$B60,MATCH(F$7,'Raw Data Linear'!$1:$1,0)))),"",INDEX('Raw Data Linear'!$1:$1048576,$B60,MATCH(F$7,'Raw Data Linear'!$1:$1,0)))</f>
        <v>Communications Line Underground</v>
      </c>
      <c r="G60" s="18"/>
      <c r="H60" s="24" t="str">
        <f>HYPERLINK(IF(OR(INDEX('Raw Data Linear'!$1:$1048576,$B60,MATCH(I$7,'Raw Data Linear'!$1:$1,0))=0,ISNA(INDEX('Raw Data Linear'!$1:$1048576,$B60,MATCH(I$7,'Raw Data Linear'!$1:$1,0)))),"",INDEX('Raw Data Linear'!$1:$1048576,$B60,MATCH(I$7,'Raw Data Linear'!$1:$1,0))),"Map")</f>
        <v>Map</v>
      </c>
      <c r="I60" s="24"/>
      <c r="J60" s="24" t="str">
        <f>HYPERLINK(IF(OR(INDEX('Raw Data Linear'!$1:$1048576,$B60,MATCH(J$7,'Raw Data Linear'!$1:$1,0))=0,ISNA(INDEX('Raw Data Linear'!$1:$1048576,$B60,MATCH(J$7,'Raw Data Linear'!$1:$1,0)))),"",INDEX('Raw Data Linear'!$1:$1048576,$B60,MATCH(J$7,'Raw Data Linear'!$1:$1,0))),"Map")</f>
        <v>Map</v>
      </c>
      <c r="K60" s="54" t="str">
        <f>N60</f>
        <v>143+50.80</v>
      </c>
      <c r="L60" s="18"/>
      <c r="M60" s="18"/>
      <c r="N60" s="18" t="str">
        <f>IF(OR(INDEX('Raw Data Linear'!$1:$1048576,$B60,MATCH(N$7,'Raw Data Linear'!$1:$1,0))=0,ISNA(INDEX('Raw Data Linear'!$1:$1048576,$B60,MATCH(N$7,'Raw Data Linear'!$1:$1,0)))),"",INDEX('Raw Data Linear'!$1:$1048576,$B60,MATCH(N$7,'Raw Data Linear'!$1:$1,0)))</f>
        <v>143+50.80</v>
      </c>
      <c r="O60" s="18">
        <f>IF(OR(INDEX('Raw Data Linear'!$1:$1048576,$B60,MATCH(O$7,'Raw Data Linear'!$1:$1,0))=0,ISNA(INDEX('Raw Data Linear'!$1:$1048576,$B60,MATCH(O$7,'Raw Data Linear'!$1:$1,0)))),"",INDEX('Raw Data Linear'!$1:$1048576,$B60,MATCH(O$7,'Raw Data Linear'!$1:$1,0)))</f>
        <v>-71.45</v>
      </c>
      <c r="P60" s="18" t="str">
        <f>IF(OR(INDEX('Raw Data Linear'!$1:$1048576,$B60,MATCH(P$7,'Raw Data Linear'!$1:$1,0))=0,ISNA(INDEX('Raw Data Linear'!$1:$1048576,$B60,MATCH(P$7,'Raw Data Linear'!$1:$1,0)))),"",INDEX('Raw Data Linear'!$1:$1048576,$B60,MATCH(P$7,'Raw Data Linear'!$1:$1,0)))</f>
        <v>151+61.79</v>
      </c>
      <c r="Q60" s="18">
        <f>IF(OR(INDEX('Raw Data Linear'!$1:$1048576,$B60,MATCH(Q$7,'Raw Data Linear'!$1:$1,0))=0,ISNA(INDEX('Raw Data Linear'!$1:$1048576,$B60,MATCH(Q$7,'Raw Data Linear'!$1:$1,0)))),"",INDEX('Raw Data Linear'!$1:$1048576,$B60,MATCH(Q$7,'Raw Data Linear'!$1:$1,0)))</f>
        <v>24</v>
      </c>
      <c r="R60" s="18" t="str">
        <f>IF(OR(INDEX('Raw Data Linear'!$1:$1048576,$B60,MATCH(R$7,'Raw Data Linear'!$1:$1,0))=0,ISNA(INDEX('Raw Data Linear'!$1:$1048576,$B60,MATCH(R$7,'Raw Data Linear'!$1:$1,0)))),"",INDEX('Raw Data Linear'!$1:$1048576,$B60,MATCH(R$7,'Raw Data Linear'!$1:$1,0)))</f>
        <v>RELOCATE</v>
      </c>
      <c r="S60" s="18" t="str">
        <f>IF(OR(INDEX('Raw Data Linear'!$1:$1048576,$B60,MATCH(S$7,'Raw Data Linear'!$1:$1,0))=0,ISNA(INDEX('Raw Data Linear'!$1:$1048576,$B60,MATCH(S$7,'Raw Data Linear'!$1:$1,0)))),"",INDEX('Raw Data Linear'!$1:$1048576,$B60,MATCH(S$7,'Raw Data Linear'!$1:$1,0)))</f>
        <v>CONFLICT</v>
      </c>
      <c r="T60" s="18" t="str">
        <f>IF(OR(INDEX('Raw Data Linear'!$1:$1048576,$B60,MATCH(T$7,'Raw Data Linear'!$1:$1,0))=0,ISNA(INDEX('Raw Data Linear'!$1:$1048576,$B60,MATCH(T$7,'Raw Data Linear'!$1:$1,0)))),"",INDEX('Raw Data Linear'!$1:$1048576,$B60,MATCH(T$7,'Raw Data Linear'!$1:$1,0)))</f>
        <v>LOCATED WITHIN FOOTPRINT OF PROPOSED IMPROVEMENTS</v>
      </c>
    </row>
    <row r="61" spans="1:20" ht="48" customHeight="1" x14ac:dyDescent="0.3">
      <c r="A61" s="3">
        <f t="shared" si="0"/>
        <v>1</v>
      </c>
      <c r="B61" s="3">
        <v>22</v>
      </c>
      <c r="C61" s="19">
        <f>IF(OR(INDEX('Raw Data Points'!$1:$1048576,$B61,MATCH(C$7,'Raw Data Points'!$1:$1,0))=0,ISNA(INDEX('Raw Data Points'!$1:$1048576,$B61,MATCH(C$7,'Raw Data Points'!$1:$1,0)))),"",INDEX('Raw Data Points'!$1:$1048576,$B61,MATCH(C$7,'Raw Data Points'!$1:$1,0)))</f>
        <v>45</v>
      </c>
      <c r="D61" s="19" t="str">
        <f>IF(OR(INDEX('Raw Data Points'!$1:$1048576,$B61,MATCH(D$7,'Raw Data Points'!$1:$1,0))=0,ISNA(INDEX('Raw Data Points'!$1:$1048576,$B61,MATCH(D$7,'Raw Data Points'!$1:$1,0)))),"",INDEX('Raw Data Points'!$1:$1048576,$B61,MATCH(D$7,'Raw Data Points'!$1:$1,0)))</f>
        <v>AT&amp;T</v>
      </c>
      <c r="E61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61" s="19" t="str">
        <f>IF(OR(INDEX('Raw Data Points'!$1:$1048576,$B61,MATCH(F$7,'Raw Data Points'!$1:$1,0))=0,ISNA(INDEX('Raw Data Points'!$1:$1048576,$B61,MATCH(F$7,'Raw Data Points'!$1:$1,0)))),"",INDEX('Raw Data Points'!$1:$1048576,$B61,MATCH(F$7,'Raw Data Points'!$1:$1,0)))</f>
        <v>Communications Pedestal</v>
      </c>
      <c r="G61" s="19"/>
      <c r="H61" s="25" t="str">
        <f>HYPERLINK(IF(OR(INDEX('Raw Data Points'!$1:$1048576,$B61,MATCH(H$7,'Raw Data Points'!$1:$1,0))=0,ISNA(INDEX('Raw Data Points'!$1:$1048576,$B61,MATCH(H$7,'Raw Data Points'!$1:$1,0)))),"",INDEX('Raw Data Points'!$1:$1048576,$B61,MATCH(H$7,'Raw Data Points'!$1:$1,0))),"Map")</f>
        <v>Map</v>
      </c>
      <c r="I61" s="25"/>
      <c r="J61" s="25"/>
      <c r="K61" s="55" t="str">
        <f>L61</f>
        <v>145+54.61</v>
      </c>
      <c r="L61" s="19" t="str">
        <f>IF(OR(INDEX('Raw Data Points'!$1:$1048576,$B61,MATCH(L$7,'Raw Data Points'!$1:$1,0))=0,ISNA(INDEX('Raw Data Points'!$1:$1048576,$B61,MATCH(L$7,'Raw Data Points'!$1:$1,0)))),"",INDEX('Raw Data Points'!$1:$1048576,$B61,MATCH(L$7,'Raw Data Points'!$1:$1,0)))</f>
        <v>145+54.61</v>
      </c>
      <c r="M61" s="19">
        <f>IF(OR(INDEX('Raw Data Points'!$1:$1048576,$B61,MATCH(M$7,'Raw Data Points'!$1:$1,0))=0,ISNA(INDEX('Raw Data Points'!$1:$1048576,$B61,MATCH(M$7,'Raw Data Points'!$1:$1,0)))),"",INDEX('Raw Data Points'!$1:$1048576,$B61,MATCH(M$7,'Raw Data Points'!$1:$1,0)))</f>
        <v>42.92</v>
      </c>
      <c r="N61" s="19"/>
      <c r="O61" s="19"/>
      <c r="P61" s="19"/>
      <c r="Q61" s="19"/>
      <c r="R61" s="19" t="str">
        <f>IF(OR(INDEX('Raw Data Points'!$1:$1048576,$B61,MATCH(R$7,'Raw Data Points'!$1:$1,0))=0,ISNA(INDEX('Raw Data Points'!$1:$1048576,$B61,MATCH(R$7,'Raw Data Points'!$1:$1,0)))),"",INDEX('Raw Data Points'!$1:$1048576,$B61,MATCH(R$7,'Raw Data Points'!$1:$1,0)))</f>
        <v>RELOCATE</v>
      </c>
      <c r="S61" s="19" t="str">
        <f>IF(OR(INDEX('Raw Data Points'!$1:$1048576,$B61,MATCH(S$7,'Raw Data Points'!$1:$1,0))=0,ISNA(INDEX('Raw Data Points'!$1:$1048576,$B61,MATCH(S$7,'Raw Data Points'!$1:$1,0)))),"",INDEX('Raw Data Points'!$1:$1048576,$B61,MATCH(S$7,'Raw Data Points'!$1:$1,0)))</f>
        <v>CONFLICT</v>
      </c>
      <c r="T61" s="19" t="str">
        <f>IF(OR(INDEX('Raw Data Points'!$1:$1048576,$B61,MATCH(T$7,'Raw Data Points'!$1:$1,0))=0,ISNA(INDEX('Raw Data Points'!$1:$1048576,$B61,MATCH(T$7,'Raw Data Points'!$1:$1,0)))),"",INDEX('Raw Data Points'!$1:$1048576,$B61,MATCH(T$7,'Raw Data Points'!$1:$1,0)))</f>
        <v>LOCATED WITHIN FOOTPRINT OF PROPOSED IMPROVEMENTS</v>
      </c>
    </row>
    <row r="62" spans="1:20" ht="48" customHeight="1" x14ac:dyDescent="0.3">
      <c r="A62" s="3">
        <f t="shared" si="0"/>
        <v>1</v>
      </c>
      <c r="B62" s="3">
        <v>29</v>
      </c>
      <c r="C62" s="18">
        <f>IF(OR(INDEX('Raw Data Linear'!$1:$1048576,$B62,MATCH(C$7,'Raw Data Linear'!$1:$1,0))=0,ISNA(INDEX('Raw Data Linear'!$1:$1048576,$B62,MATCH(C$7,'Raw Data Linear'!$1:$1,0)))),"",INDEX('Raw Data Linear'!$1:$1048576,$B62,MATCH(C$7,'Raw Data Linear'!$1:$1,0)))</f>
        <v>49</v>
      </c>
      <c r="D62" s="18" t="str">
        <f>IF(OR(INDEX('Raw Data Linear'!$1:$1048576,$B62,MATCH(D$7,'Raw Data Linear'!$1:$1,0))=0,ISNA(INDEX('Raw Data Linear'!$1:$1048576,$B62,MATCH(D$7,'Raw Data Linear'!$1:$1,0)))),"",INDEX('Raw Data Linear'!$1:$1048576,$B62,MATCH(D$7,'Raw Data Linear'!$1:$1,0)))</f>
        <v>AT&amp;T</v>
      </c>
      <c r="E62" s="18" t="e">
        <f>IF(OR(INDEX('Raw Data Linear'!$1:$1048576,$B62,MATCH(E$7,'Raw Data Linear'!$1:$1,0))=0,ISNA(INDEX('Raw Data Linear'!$1:$1048576,$B62,MATCH(E$7,'Raw Data Linear'!$1:$1,0)))),"",INDEX('Raw Data Linear'!$1:$1048576,$B62,MATCH(E$7,'Raw Data Linear'!$1:$1,0)))</f>
        <v>#N/A</v>
      </c>
      <c r="F62" s="18" t="str">
        <f>IF(OR(INDEX('Raw Data Linear'!$1:$1048576,$B62,MATCH(F$7,'Raw Data Linear'!$1:$1,0))=0,ISNA(INDEX('Raw Data Linear'!$1:$1048576,$B62,MATCH(F$7,'Raw Data Linear'!$1:$1,0)))),"",INDEX('Raw Data Linear'!$1:$1048576,$B62,MATCH(F$7,'Raw Data Linear'!$1:$1,0)))</f>
        <v>Communications Line Underground</v>
      </c>
      <c r="G62" s="18"/>
      <c r="H62" s="24" t="str">
        <f>HYPERLINK(IF(OR(INDEX('Raw Data Linear'!$1:$1048576,$B62,MATCH(I$7,'Raw Data Linear'!$1:$1,0))=0,ISNA(INDEX('Raw Data Linear'!$1:$1048576,$B62,MATCH(I$7,'Raw Data Linear'!$1:$1,0)))),"",INDEX('Raw Data Linear'!$1:$1048576,$B62,MATCH(I$7,'Raw Data Linear'!$1:$1,0))),"Map")</f>
        <v>Map</v>
      </c>
      <c r="I62" s="24"/>
      <c r="J62" s="24" t="str">
        <f>HYPERLINK(IF(OR(INDEX('Raw Data Linear'!$1:$1048576,$B62,MATCH(J$7,'Raw Data Linear'!$1:$1,0))=0,ISNA(INDEX('Raw Data Linear'!$1:$1048576,$B62,MATCH(J$7,'Raw Data Linear'!$1:$1,0)))),"",INDEX('Raw Data Linear'!$1:$1048576,$B62,MATCH(J$7,'Raw Data Linear'!$1:$1,0))),"Map")</f>
        <v>Map</v>
      </c>
      <c r="K62" s="54" t="str">
        <f>N62</f>
        <v>148+92.24</v>
      </c>
      <c r="L62" s="18"/>
      <c r="M62" s="18"/>
      <c r="N62" s="18" t="str">
        <f>IF(OR(INDEX('Raw Data Linear'!$1:$1048576,$B62,MATCH(N$7,'Raw Data Linear'!$1:$1,0))=0,ISNA(INDEX('Raw Data Linear'!$1:$1048576,$B62,MATCH(N$7,'Raw Data Linear'!$1:$1,0)))),"",INDEX('Raw Data Linear'!$1:$1048576,$B62,MATCH(N$7,'Raw Data Linear'!$1:$1,0)))</f>
        <v>148+92.24</v>
      </c>
      <c r="O62" s="18">
        <f>IF(OR(INDEX('Raw Data Linear'!$1:$1048576,$B62,MATCH(O$7,'Raw Data Linear'!$1:$1,0))=0,ISNA(INDEX('Raw Data Linear'!$1:$1048576,$B62,MATCH(O$7,'Raw Data Linear'!$1:$1,0)))),"",INDEX('Raw Data Linear'!$1:$1048576,$B62,MATCH(O$7,'Raw Data Linear'!$1:$1,0)))</f>
        <v>14.12</v>
      </c>
      <c r="P62" s="18" t="str">
        <f>IF(OR(INDEX('Raw Data Linear'!$1:$1048576,$B62,MATCH(P$7,'Raw Data Linear'!$1:$1,0))=0,ISNA(INDEX('Raw Data Linear'!$1:$1048576,$B62,MATCH(P$7,'Raw Data Linear'!$1:$1,0)))),"",INDEX('Raw Data Linear'!$1:$1048576,$B62,MATCH(P$7,'Raw Data Linear'!$1:$1,0)))</f>
        <v>148+91.13</v>
      </c>
      <c r="Q62" s="18">
        <f>IF(OR(INDEX('Raw Data Linear'!$1:$1048576,$B62,MATCH(Q$7,'Raw Data Linear'!$1:$1,0))=0,ISNA(INDEX('Raw Data Linear'!$1:$1048576,$B62,MATCH(Q$7,'Raw Data Linear'!$1:$1,0)))),"",INDEX('Raw Data Linear'!$1:$1048576,$B62,MATCH(Q$7,'Raw Data Linear'!$1:$1,0)))</f>
        <v>35.99</v>
      </c>
      <c r="R62" s="18" t="str">
        <f>IF(OR(INDEX('Raw Data Linear'!$1:$1048576,$B62,MATCH(R$7,'Raw Data Linear'!$1:$1,0))=0,ISNA(INDEX('Raw Data Linear'!$1:$1048576,$B62,MATCH(R$7,'Raw Data Linear'!$1:$1,0)))),"",INDEX('Raw Data Linear'!$1:$1048576,$B62,MATCH(R$7,'Raw Data Linear'!$1:$1,0)))</f>
        <v>RELOCATE</v>
      </c>
      <c r="S62" s="18" t="str">
        <f>IF(OR(INDEX('Raw Data Linear'!$1:$1048576,$B62,MATCH(S$7,'Raw Data Linear'!$1:$1,0))=0,ISNA(INDEX('Raw Data Linear'!$1:$1048576,$B62,MATCH(S$7,'Raw Data Linear'!$1:$1,0)))),"",INDEX('Raw Data Linear'!$1:$1048576,$B62,MATCH(S$7,'Raw Data Linear'!$1:$1,0)))</f>
        <v>CONFLICT</v>
      </c>
      <c r="T62" s="18" t="str">
        <f>IF(OR(INDEX('Raw Data Linear'!$1:$1048576,$B62,MATCH(T$7,'Raw Data Linear'!$1:$1,0))=0,ISNA(INDEX('Raw Data Linear'!$1:$1048576,$B62,MATCH(T$7,'Raw Data Linear'!$1:$1,0)))),"",INDEX('Raw Data Linear'!$1:$1048576,$B62,MATCH(T$7,'Raw Data Linear'!$1:$1,0)))</f>
        <v>LOCATED WITHIN FOOTPRINT OF PROPOSED IMPROVEMENTS</v>
      </c>
    </row>
    <row r="63" spans="1:20" ht="48" customHeight="1" x14ac:dyDescent="0.3">
      <c r="A63" s="3">
        <f t="shared" si="0"/>
        <v>1</v>
      </c>
      <c r="B63" s="3">
        <v>25</v>
      </c>
      <c r="C63" s="19">
        <f>IF(OR(INDEX('Raw Data Linear'!$1:$1048576,$B63,MATCH(C$7,'Raw Data Linear'!$1:$1,0))=0,ISNA(INDEX('Raw Data Linear'!$1:$1048576,$B63,MATCH(C$7,'Raw Data Linear'!$1:$1,0)))),"",INDEX('Raw Data Linear'!$1:$1048576,$B63,MATCH(C$7,'Raw Data Linear'!$1:$1,0)))</f>
        <v>40</v>
      </c>
      <c r="D63" s="19" t="str">
        <f>IF(OR(INDEX('Raw Data Linear'!$1:$1048576,$B63,MATCH(D$7,'Raw Data Linear'!$1:$1,0))=0,ISNA(INDEX('Raw Data Linear'!$1:$1048576,$B63,MATCH(D$7,'Raw Data Linear'!$1:$1,0)))),"",INDEX('Raw Data Linear'!$1:$1048576,$B63,MATCH(D$7,'Raw Data Linear'!$1:$1,0)))</f>
        <v>AT&amp;T</v>
      </c>
      <c r="E63" s="19" t="e">
        <f>IF(OR(INDEX('Raw Data Linear'!$1:$1048576,$B63,MATCH(E$7,'Raw Data Linear'!$1:$1,0))=0,ISNA(INDEX('Raw Data Linear'!$1:$1048576,$B63,MATCH(E$7,'Raw Data Linear'!$1:$1,0)))),"",INDEX('Raw Data Linear'!$1:$1048576,$B63,MATCH(E$7,'Raw Data Linear'!$1:$1,0)))</f>
        <v>#N/A</v>
      </c>
      <c r="F63" s="19" t="str">
        <f>IF(OR(INDEX('Raw Data Linear'!$1:$1048576,$B63,MATCH(F$7,'Raw Data Linear'!$1:$1,0))=0,ISNA(INDEX('Raw Data Linear'!$1:$1048576,$B63,MATCH(F$7,'Raw Data Linear'!$1:$1,0)))),"",INDEX('Raw Data Linear'!$1:$1048576,$B63,MATCH(F$7,'Raw Data Linear'!$1:$1,0)))</f>
        <v>Communications Line Underground</v>
      </c>
      <c r="G63" s="19"/>
      <c r="H63" s="25" t="str">
        <f>HYPERLINK(IF(OR(INDEX('Raw Data Linear'!$1:$1048576,$B63,MATCH(I$7,'Raw Data Linear'!$1:$1,0))=0,ISNA(INDEX('Raw Data Linear'!$1:$1048576,$B63,MATCH(I$7,'Raw Data Linear'!$1:$1,0)))),"",INDEX('Raw Data Linear'!$1:$1048576,$B63,MATCH(I$7,'Raw Data Linear'!$1:$1,0))),"Map")</f>
        <v>Map</v>
      </c>
      <c r="I63" s="25"/>
      <c r="J63" s="25" t="str">
        <f>HYPERLINK(IF(OR(INDEX('Raw Data Linear'!$1:$1048576,$B63,MATCH(J$7,'Raw Data Linear'!$1:$1,0))=0,ISNA(INDEX('Raw Data Linear'!$1:$1048576,$B63,MATCH(J$7,'Raw Data Linear'!$1:$1,0)))),"",INDEX('Raw Data Linear'!$1:$1048576,$B63,MATCH(J$7,'Raw Data Linear'!$1:$1,0))),"Map")</f>
        <v>Map</v>
      </c>
      <c r="K63" s="55" t="str">
        <f>N63</f>
        <v>150+39.65</v>
      </c>
      <c r="L63" s="19"/>
      <c r="M63" s="19"/>
      <c r="N63" s="19" t="str">
        <f>IF(OR(INDEX('Raw Data Linear'!$1:$1048576,$B63,MATCH(N$7,'Raw Data Linear'!$1:$1,0))=0,ISNA(INDEX('Raw Data Linear'!$1:$1048576,$B63,MATCH(N$7,'Raw Data Linear'!$1:$1,0)))),"",INDEX('Raw Data Linear'!$1:$1048576,$B63,MATCH(N$7,'Raw Data Linear'!$1:$1,0)))</f>
        <v>150+39.65</v>
      </c>
      <c r="O63" s="19">
        <f>IF(OR(INDEX('Raw Data Linear'!$1:$1048576,$B63,MATCH(O$7,'Raw Data Linear'!$1:$1,0))=0,ISNA(INDEX('Raw Data Linear'!$1:$1048576,$B63,MATCH(O$7,'Raw Data Linear'!$1:$1,0)))),"",INDEX('Raw Data Linear'!$1:$1048576,$B63,MATCH(O$7,'Raw Data Linear'!$1:$1,0)))</f>
        <v>17.55</v>
      </c>
      <c r="P63" s="19" t="str">
        <f>IF(OR(INDEX('Raw Data Linear'!$1:$1048576,$B63,MATCH(P$7,'Raw Data Linear'!$1:$1,0))=0,ISNA(INDEX('Raw Data Linear'!$1:$1048576,$B63,MATCH(P$7,'Raw Data Linear'!$1:$1,0)))),"",INDEX('Raw Data Linear'!$1:$1048576,$B63,MATCH(P$7,'Raw Data Linear'!$1:$1,0)))</f>
        <v>150+39.58</v>
      </c>
      <c r="Q63" s="19">
        <f>IF(OR(INDEX('Raw Data Linear'!$1:$1048576,$B63,MATCH(Q$7,'Raw Data Linear'!$1:$1,0))=0,ISNA(INDEX('Raw Data Linear'!$1:$1048576,$B63,MATCH(Q$7,'Raw Data Linear'!$1:$1,0)))),"",INDEX('Raw Data Linear'!$1:$1048576,$B63,MATCH(Q$7,'Raw Data Linear'!$1:$1,0)))</f>
        <v>35.74</v>
      </c>
      <c r="R63" s="19" t="str">
        <f>IF(OR(INDEX('Raw Data Linear'!$1:$1048576,$B63,MATCH(R$7,'Raw Data Linear'!$1:$1,0))=0,ISNA(INDEX('Raw Data Linear'!$1:$1048576,$B63,MATCH(R$7,'Raw Data Linear'!$1:$1,0)))),"",INDEX('Raw Data Linear'!$1:$1048576,$B63,MATCH(R$7,'Raw Data Linear'!$1:$1,0)))</f>
        <v>RELOCATE</v>
      </c>
      <c r="S63" s="19" t="str">
        <f>IF(OR(INDEX('Raw Data Linear'!$1:$1048576,$B63,MATCH(S$7,'Raw Data Linear'!$1:$1,0))=0,ISNA(INDEX('Raw Data Linear'!$1:$1048576,$B63,MATCH(S$7,'Raw Data Linear'!$1:$1,0)))),"",INDEX('Raw Data Linear'!$1:$1048576,$B63,MATCH(S$7,'Raw Data Linear'!$1:$1,0)))</f>
        <v>CONFLICT</v>
      </c>
      <c r="T63" s="19" t="str">
        <f>IF(OR(INDEX('Raw Data Linear'!$1:$1048576,$B63,MATCH(T$7,'Raw Data Linear'!$1:$1,0))=0,ISNA(INDEX('Raw Data Linear'!$1:$1048576,$B63,MATCH(T$7,'Raw Data Linear'!$1:$1,0)))),"",INDEX('Raw Data Linear'!$1:$1048576,$B63,MATCH(T$7,'Raw Data Linear'!$1:$1,0)))</f>
        <v>LOCATED WITHIN FOOTPRINT OF PROPOSED IMPROVEMENTS</v>
      </c>
    </row>
    <row r="64" spans="1:20" ht="48" customHeight="1" x14ac:dyDescent="0.3">
      <c r="A64" s="3">
        <f t="shared" si="0"/>
        <v>1</v>
      </c>
      <c r="B64" s="3">
        <v>142</v>
      </c>
      <c r="C64" s="18">
        <f>IF(OR(INDEX('Raw Data Points'!$1:$1048576,$B64,MATCH(C$7,'Raw Data Points'!$1:$1,0))=0,ISNA(INDEX('Raw Data Points'!$1:$1048576,$B64,MATCH(C$7,'Raw Data Points'!$1:$1,0)))),"",INDEX('Raw Data Points'!$1:$1048576,$B64,MATCH(C$7,'Raw Data Points'!$1:$1,0)))</f>
        <v>213</v>
      </c>
      <c r="D64" s="18" t="str">
        <f>IF(OR(INDEX('Raw Data Points'!$1:$1048576,$B64,MATCH(D$7,'Raw Data Points'!$1:$1,0))=0,ISNA(INDEX('Raw Data Points'!$1:$1048576,$B64,MATCH(D$7,'Raw Data Points'!$1:$1,0)))),"",INDEX('Raw Data Points'!$1:$1048576,$B64,MATCH(D$7,'Raw Data Points'!$1:$1,0)))</f>
        <v>AT&amp;T</v>
      </c>
      <c r="E64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64" s="18" t="str">
        <f>IF(OR(INDEX('Raw Data Points'!$1:$1048576,$B64,MATCH(F$7,'Raw Data Points'!$1:$1,0))=0,ISNA(INDEX('Raw Data Points'!$1:$1048576,$B64,MATCH(F$7,'Raw Data Points'!$1:$1,0)))),"",INDEX('Raw Data Points'!$1:$1048576,$B64,MATCH(F$7,'Raw Data Points'!$1:$1,0)))</f>
        <v>Communications Vault</v>
      </c>
      <c r="G64" s="18"/>
      <c r="H64" s="24" t="str">
        <f>HYPERLINK(IF(OR(INDEX('Raw Data Points'!$1:$1048576,$B64,MATCH(H$7,'Raw Data Points'!$1:$1,0))=0,ISNA(INDEX('Raw Data Points'!$1:$1048576,$B64,MATCH(H$7,'Raw Data Points'!$1:$1,0)))),"",INDEX('Raw Data Points'!$1:$1048576,$B64,MATCH(H$7,'Raw Data Points'!$1:$1,0))),"Map")</f>
        <v>Map</v>
      </c>
      <c r="I64" s="24"/>
      <c r="J64" s="24"/>
      <c r="K64" s="54" t="str">
        <f>L64</f>
        <v>152+19.63</v>
      </c>
      <c r="L64" s="18" t="str">
        <f>IF(OR(INDEX('Raw Data Points'!$1:$1048576,$B64,MATCH(L$7,'Raw Data Points'!$1:$1,0))=0,ISNA(INDEX('Raw Data Points'!$1:$1048576,$B64,MATCH(L$7,'Raw Data Points'!$1:$1,0)))),"",INDEX('Raw Data Points'!$1:$1048576,$B64,MATCH(L$7,'Raw Data Points'!$1:$1,0)))</f>
        <v>152+19.63</v>
      </c>
      <c r="M64" s="18">
        <f>IF(OR(INDEX('Raw Data Points'!$1:$1048576,$B64,MATCH(M$7,'Raw Data Points'!$1:$1,0))=0,ISNA(INDEX('Raw Data Points'!$1:$1048576,$B64,MATCH(M$7,'Raw Data Points'!$1:$1,0)))),"",INDEX('Raw Data Points'!$1:$1048576,$B64,MATCH(M$7,'Raw Data Points'!$1:$1,0)))</f>
        <v>41.53</v>
      </c>
      <c r="N64" s="18"/>
      <c r="O64" s="18"/>
      <c r="P64" s="18"/>
      <c r="Q64" s="18"/>
      <c r="R64" s="18" t="str">
        <f>IF(OR(INDEX('Raw Data Points'!$1:$1048576,$B64,MATCH(R$7,'Raw Data Points'!$1:$1,0))=0,ISNA(INDEX('Raw Data Points'!$1:$1048576,$B64,MATCH(R$7,'Raw Data Points'!$1:$1,0)))),"",INDEX('Raw Data Points'!$1:$1048576,$B64,MATCH(R$7,'Raw Data Points'!$1:$1,0)))</f>
        <v>RELOCATE</v>
      </c>
      <c r="S64" s="18" t="str">
        <f>IF(OR(INDEX('Raw Data Points'!$1:$1048576,$B64,MATCH(S$7,'Raw Data Points'!$1:$1,0))=0,ISNA(INDEX('Raw Data Points'!$1:$1048576,$B64,MATCH(S$7,'Raw Data Points'!$1:$1,0)))),"",INDEX('Raw Data Points'!$1:$1048576,$B64,MATCH(S$7,'Raw Data Points'!$1:$1,0)))</f>
        <v>CONFLICT</v>
      </c>
      <c r="T64" s="18" t="str">
        <f>IF(OR(INDEX('Raw Data Points'!$1:$1048576,$B64,MATCH(T$7,'Raw Data Points'!$1:$1,0))=0,ISNA(INDEX('Raw Data Points'!$1:$1048576,$B64,MATCH(T$7,'Raw Data Points'!$1:$1,0)))),"",INDEX('Raw Data Points'!$1:$1048576,$B64,MATCH(T$7,'Raw Data Points'!$1:$1,0)))</f>
        <v>LOCATED WITHIN FOOTPRINT OF PROPOSED IMPROVEMENTS</v>
      </c>
    </row>
    <row r="65" spans="1:20" ht="48" customHeight="1" x14ac:dyDescent="0.3">
      <c r="A65" s="3">
        <f t="shared" si="0"/>
        <v>1</v>
      </c>
      <c r="B65" s="3">
        <v>18</v>
      </c>
      <c r="C65" s="19">
        <f>IF(OR(INDEX('Raw Data Linear'!$1:$1048576,$B65,MATCH(C$7,'Raw Data Linear'!$1:$1,0))=0,ISNA(INDEX('Raw Data Linear'!$1:$1048576,$B65,MATCH(C$7,'Raw Data Linear'!$1:$1,0)))),"",INDEX('Raw Data Linear'!$1:$1048576,$B65,MATCH(C$7,'Raw Data Linear'!$1:$1,0)))</f>
        <v>29</v>
      </c>
      <c r="D65" s="19" t="str">
        <f>IF(OR(INDEX('Raw Data Linear'!$1:$1048576,$B65,MATCH(D$7,'Raw Data Linear'!$1:$1,0))=0,ISNA(INDEX('Raw Data Linear'!$1:$1048576,$B65,MATCH(D$7,'Raw Data Linear'!$1:$1,0)))),"",INDEX('Raw Data Linear'!$1:$1048576,$B65,MATCH(D$7,'Raw Data Linear'!$1:$1,0)))</f>
        <v>AT&amp;T</v>
      </c>
      <c r="E65" s="19" t="e">
        <f>IF(OR(INDEX('Raw Data Linear'!$1:$1048576,$B65,MATCH(E$7,'Raw Data Linear'!$1:$1,0))=0,ISNA(INDEX('Raw Data Linear'!$1:$1048576,$B65,MATCH(E$7,'Raw Data Linear'!$1:$1,0)))),"",INDEX('Raw Data Linear'!$1:$1048576,$B65,MATCH(E$7,'Raw Data Linear'!$1:$1,0)))</f>
        <v>#N/A</v>
      </c>
      <c r="F65" s="19" t="str">
        <f>IF(OR(INDEX('Raw Data Linear'!$1:$1048576,$B65,MATCH(F$7,'Raw Data Linear'!$1:$1,0))=0,ISNA(INDEX('Raw Data Linear'!$1:$1048576,$B65,MATCH(F$7,'Raw Data Linear'!$1:$1,0)))),"",INDEX('Raw Data Linear'!$1:$1048576,$B65,MATCH(F$7,'Raw Data Linear'!$1:$1,0)))</f>
        <v>Communications Line Underground</v>
      </c>
      <c r="G65" s="19"/>
      <c r="H65" s="25" t="str">
        <f>HYPERLINK(IF(OR(INDEX('Raw Data Linear'!$1:$1048576,$B65,MATCH(I$7,'Raw Data Linear'!$1:$1,0))=0,ISNA(INDEX('Raw Data Linear'!$1:$1048576,$B65,MATCH(I$7,'Raw Data Linear'!$1:$1,0)))),"",INDEX('Raw Data Linear'!$1:$1048576,$B65,MATCH(I$7,'Raw Data Linear'!$1:$1,0))),"Map")</f>
        <v>Map</v>
      </c>
      <c r="I65" s="25"/>
      <c r="J65" s="25" t="str">
        <f>HYPERLINK(IF(OR(INDEX('Raw Data Linear'!$1:$1048576,$B65,MATCH(J$7,'Raw Data Linear'!$1:$1,0))=0,ISNA(INDEX('Raw Data Linear'!$1:$1048576,$B65,MATCH(J$7,'Raw Data Linear'!$1:$1,0)))),"",INDEX('Raw Data Linear'!$1:$1048576,$B65,MATCH(J$7,'Raw Data Linear'!$1:$1,0))),"Map")</f>
        <v>Map</v>
      </c>
      <c r="K65" s="55" t="str">
        <f t="shared" ref="K65:K85" si="2">N65</f>
        <v>152+20.85</v>
      </c>
      <c r="L65" s="19"/>
      <c r="M65" s="19"/>
      <c r="N65" s="19" t="str">
        <f>IF(OR(INDEX('Raw Data Linear'!$1:$1048576,$B65,MATCH(N$7,'Raw Data Linear'!$1:$1,0))=0,ISNA(INDEX('Raw Data Linear'!$1:$1048576,$B65,MATCH(N$7,'Raw Data Linear'!$1:$1,0)))),"",INDEX('Raw Data Linear'!$1:$1048576,$B65,MATCH(N$7,'Raw Data Linear'!$1:$1,0)))</f>
        <v>152+20.85</v>
      </c>
      <c r="O65" s="19">
        <f>IF(OR(INDEX('Raw Data Linear'!$1:$1048576,$B65,MATCH(O$7,'Raw Data Linear'!$1:$1,0))=0,ISNA(INDEX('Raw Data Linear'!$1:$1048576,$B65,MATCH(O$7,'Raw Data Linear'!$1:$1,0)))),"",INDEX('Raw Data Linear'!$1:$1048576,$B65,MATCH(O$7,'Raw Data Linear'!$1:$1,0)))</f>
        <v>40.19</v>
      </c>
      <c r="P65" s="19" t="str">
        <f>IF(OR(INDEX('Raw Data Linear'!$1:$1048576,$B65,MATCH(P$7,'Raw Data Linear'!$1:$1,0))=0,ISNA(INDEX('Raw Data Linear'!$1:$1048576,$B65,MATCH(P$7,'Raw Data Linear'!$1:$1,0)))),"",INDEX('Raw Data Linear'!$1:$1048576,$B65,MATCH(P$7,'Raw Data Linear'!$1:$1,0)))</f>
        <v>152+78.53</v>
      </c>
      <c r="Q65" s="19">
        <f>IF(OR(INDEX('Raw Data Linear'!$1:$1048576,$B65,MATCH(Q$7,'Raw Data Linear'!$1:$1,0))=0,ISNA(INDEX('Raw Data Linear'!$1:$1048576,$B65,MATCH(Q$7,'Raw Data Linear'!$1:$1,0)))),"",INDEX('Raw Data Linear'!$1:$1048576,$B65,MATCH(Q$7,'Raw Data Linear'!$1:$1,0)))</f>
        <v>-148.63</v>
      </c>
      <c r="R65" s="19" t="str">
        <f>IF(OR(INDEX('Raw Data Linear'!$1:$1048576,$B65,MATCH(R$7,'Raw Data Linear'!$1:$1,0))=0,ISNA(INDEX('Raw Data Linear'!$1:$1048576,$B65,MATCH(R$7,'Raw Data Linear'!$1:$1,0)))),"",INDEX('Raw Data Linear'!$1:$1048576,$B65,MATCH(R$7,'Raw Data Linear'!$1:$1,0)))</f>
        <v>RELOCATE</v>
      </c>
      <c r="S65" s="19" t="str">
        <f>IF(OR(INDEX('Raw Data Linear'!$1:$1048576,$B65,MATCH(S$7,'Raw Data Linear'!$1:$1,0))=0,ISNA(INDEX('Raw Data Linear'!$1:$1048576,$B65,MATCH(S$7,'Raw Data Linear'!$1:$1,0)))),"",INDEX('Raw Data Linear'!$1:$1048576,$B65,MATCH(S$7,'Raw Data Linear'!$1:$1,0)))</f>
        <v>CONFLICT</v>
      </c>
      <c r="T65" s="19" t="str">
        <f>IF(OR(INDEX('Raw Data Linear'!$1:$1048576,$B65,MATCH(T$7,'Raw Data Linear'!$1:$1,0))=0,ISNA(INDEX('Raw Data Linear'!$1:$1048576,$B65,MATCH(T$7,'Raw Data Linear'!$1:$1,0)))),"",INDEX('Raw Data Linear'!$1:$1048576,$B65,MATCH(T$7,'Raw Data Linear'!$1:$1,0)))</f>
        <v>LOCATED WITHIN FOOTPRINT OF PROPOSED IMPROVEMENTS</v>
      </c>
    </row>
    <row r="66" spans="1:20" ht="48" customHeight="1" x14ac:dyDescent="0.3">
      <c r="A66" s="3">
        <f t="shared" si="0"/>
        <v>1</v>
      </c>
      <c r="B66" s="3">
        <v>19</v>
      </c>
      <c r="C66" s="18">
        <f>IF(OR(INDEX('Raw Data Linear'!$1:$1048576,$B66,MATCH(C$7,'Raw Data Linear'!$1:$1,0))=0,ISNA(INDEX('Raw Data Linear'!$1:$1048576,$B66,MATCH(C$7,'Raw Data Linear'!$1:$1,0)))),"",INDEX('Raw Data Linear'!$1:$1048576,$B66,MATCH(C$7,'Raw Data Linear'!$1:$1,0)))</f>
        <v>30</v>
      </c>
      <c r="D66" s="18" t="str">
        <f>IF(OR(INDEX('Raw Data Linear'!$1:$1048576,$B66,MATCH(D$7,'Raw Data Linear'!$1:$1,0))=0,ISNA(INDEX('Raw Data Linear'!$1:$1048576,$B66,MATCH(D$7,'Raw Data Linear'!$1:$1,0)))),"",INDEX('Raw Data Linear'!$1:$1048576,$B66,MATCH(D$7,'Raw Data Linear'!$1:$1,0)))</f>
        <v>AT&amp;T</v>
      </c>
      <c r="E66" s="18" t="e">
        <f>IF(OR(INDEX('Raw Data Linear'!$1:$1048576,$B66,MATCH(E$7,'Raw Data Linear'!$1:$1,0))=0,ISNA(INDEX('Raw Data Linear'!$1:$1048576,$B66,MATCH(E$7,'Raw Data Linear'!$1:$1,0)))),"",INDEX('Raw Data Linear'!$1:$1048576,$B66,MATCH(E$7,'Raw Data Linear'!$1:$1,0)))</f>
        <v>#N/A</v>
      </c>
      <c r="F66" s="18" t="str">
        <f>IF(OR(INDEX('Raw Data Linear'!$1:$1048576,$B66,MATCH(F$7,'Raw Data Linear'!$1:$1,0))=0,ISNA(INDEX('Raw Data Linear'!$1:$1048576,$B66,MATCH(F$7,'Raw Data Linear'!$1:$1,0)))),"",INDEX('Raw Data Linear'!$1:$1048576,$B66,MATCH(F$7,'Raw Data Linear'!$1:$1,0)))</f>
        <v>Communications Line Underground</v>
      </c>
      <c r="G66" s="18"/>
      <c r="H66" s="24" t="str">
        <f>HYPERLINK(IF(OR(INDEX('Raw Data Linear'!$1:$1048576,$B66,MATCH(I$7,'Raw Data Linear'!$1:$1,0))=0,ISNA(INDEX('Raw Data Linear'!$1:$1048576,$B66,MATCH(I$7,'Raw Data Linear'!$1:$1,0)))),"",INDEX('Raw Data Linear'!$1:$1048576,$B66,MATCH(I$7,'Raw Data Linear'!$1:$1,0))),"Map")</f>
        <v>Map</v>
      </c>
      <c r="I66" s="24"/>
      <c r="J66" s="24" t="str">
        <f>HYPERLINK(IF(OR(INDEX('Raw Data Linear'!$1:$1048576,$B66,MATCH(J$7,'Raw Data Linear'!$1:$1,0))=0,ISNA(INDEX('Raw Data Linear'!$1:$1048576,$B66,MATCH(J$7,'Raw Data Linear'!$1:$1,0)))),"",INDEX('Raw Data Linear'!$1:$1048576,$B66,MATCH(J$7,'Raw Data Linear'!$1:$1,0))),"Map")</f>
        <v>Map</v>
      </c>
      <c r="K66" s="54" t="str">
        <f t="shared" si="2"/>
        <v>152+21.43</v>
      </c>
      <c r="L66" s="18"/>
      <c r="M66" s="18"/>
      <c r="N66" s="18" t="str">
        <f>IF(OR(INDEX('Raw Data Linear'!$1:$1048576,$B66,MATCH(N$7,'Raw Data Linear'!$1:$1,0))=0,ISNA(INDEX('Raw Data Linear'!$1:$1048576,$B66,MATCH(N$7,'Raw Data Linear'!$1:$1,0)))),"",INDEX('Raw Data Linear'!$1:$1048576,$B66,MATCH(N$7,'Raw Data Linear'!$1:$1,0)))</f>
        <v>152+21.43</v>
      </c>
      <c r="O66" s="18">
        <f>IF(OR(INDEX('Raw Data Linear'!$1:$1048576,$B66,MATCH(O$7,'Raw Data Linear'!$1:$1,0))=0,ISNA(INDEX('Raw Data Linear'!$1:$1048576,$B66,MATCH(O$7,'Raw Data Linear'!$1:$1,0)))),"",INDEX('Raw Data Linear'!$1:$1048576,$B66,MATCH(O$7,'Raw Data Linear'!$1:$1,0)))</f>
        <v>48.18</v>
      </c>
      <c r="P66" s="18" t="str">
        <f>IF(OR(INDEX('Raw Data Linear'!$1:$1048576,$B66,MATCH(P$7,'Raw Data Linear'!$1:$1,0))=0,ISNA(INDEX('Raw Data Linear'!$1:$1048576,$B66,MATCH(P$7,'Raw Data Linear'!$1:$1,0)))),"",INDEX('Raw Data Linear'!$1:$1048576,$B66,MATCH(P$7,'Raw Data Linear'!$1:$1,0)))</f>
        <v>152+21.37</v>
      </c>
      <c r="Q66" s="18">
        <f>IF(OR(INDEX('Raw Data Linear'!$1:$1048576,$B66,MATCH(Q$7,'Raw Data Linear'!$1:$1,0))=0,ISNA(INDEX('Raw Data Linear'!$1:$1048576,$B66,MATCH(Q$7,'Raw Data Linear'!$1:$1,0)))),"",INDEX('Raw Data Linear'!$1:$1048576,$B66,MATCH(Q$7,'Raw Data Linear'!$1:$1,0)))</f>
        <v>44.06</v>
      </c>
      <c r="R66" s="18" t="str">
        <f>IF(OR(INDEX('Raw Data Linear'!$1:$1048576,$B66,MATCH(R$7,'Raw Data Linear'!$1:$1,0))=0,ISNA(INDEX('Raw Data Linear'!$1:$1048576,$B66,MATCH(R$7,'Raw Data Linear'!$1:$1,0)))),"",INDEX('Raw Data Linear'!$1:$1048576,$B66,MATCH(R$7,'Raw Data Linear'!$1:$1,0)))</f>
        <v>RELOCATE</v>
      </c>
      <c r="S66" s="18" t="str">
        <f>IF(OR(INDEX('Raw Data Linear'!$1:$1048576,$B66,MATCH(S$7,'Raw Data Linear'!$1:$1,0))=0,ISNA(INDEX('Raw Data Linear'!$1:$1048576,$B66,MATCH(S$7,'Raw Data Linear'!$1:$1,0)))),"",INDEX('Raw Data Linear'!$1:$1048576,$B66,MATCH(S$7,'Raw Data Linear'!$1:$1,0)))</f>
        <v>CONFLICT</v>
      </c>
      <c r="T66" s="18" t="str">
        <f>IF(OR(INDEX('Raw Data Linear'!$1:$1048576,$B66,MATCH(T$7,'Raw Data Linear'!$1:$1,0))=0,ISNA(INDEX('Raw Data Linear'!$1:$1048576,$B66,MATCH(T$7,'Raw Data Linear'!$1:$1,0)))),"",INDEX('Raw Data Linear'!$1:$1048576,$B66,MATCH(T$7,'Raw Data Linear'!$1:$1,0)))</f>
        <v>LOCATED WITHIN FOOTPRINT OF PROPOSED IMPROVEMENTS</v>
      </c>
    </row>
    <row r="67" spans="1:20" ht="48" customHeight="1" x14ac:dyDescent="0.3">
      <c r="A67" s="3">
        <f t="shared" si="0"/>
        <v>1</v>
      </c>
      <c r="B67" s="3">
        <v>28</v>
      </c>
      <c r="C67" s="19">
        <f>IF(OR(INDEX('Raw Data Linear'!$1:$1048576,$B67,MATCH(C$7,'Raw Data Linear'!$1:$1,0))=0,ISNA(INDEX('Raw Data Linear'!$1:$1048576,$B67,MATCH(C$7,'Raw Data Linear'!$1:$1,0)))),"",INDEX('Raw Data Linear'!$1:$1048576,$B67,MATCH(C$7,'Raw Data Linear'!$1:$1,0)))</f>
        <v>48</v>
      </c>
      <c r="D67" s="19" t="str">
        <f>IF(OR(INDEX('Raw Data Linear'!$1:$1048576,$B67,MATCH(D$7,'Raw Data Linear'!$1:$1,0))=0,ISNA(INDEX('Raw Data Linear'!$1:$1048576,$B67,MATCH(D$7,'Raw Data Linear'!$1:$1,0)))),"",INDEX('Raw Data Linear'!$1:$1048576,$B67,MATCH(D$7,'Raw Data Linear'!$1:$1,0)))</f>
        <v>AT&amp;T</v>
      </c>
      <c r="E67" s="19" t="e">
        <f>IF(OR(INDEX('Raw Data Linear'!$1:$1048576,$B67,MATCH(E$7,'Raw Data Linear'!$1:$1,0))=0,ISNA(INDEX('Raw Data Linear'!$1:$1048576,$B67,MATCH(E$7,'Raw Data Linear'!$1:$1,0)))),"",INDEX('Raw Data Linear'!$1:$1048576,$B67,MATCH(E$7,'Raw Data Linear'!$1:$1,0)))</f>
        <v>#N/A</v>
      </c>
      <c r="F67" s="19" t="str">
        <f>IF(OR(INDEX('Raw Data Linear'!$1:$1048576,$B67,MATCH(F$7,'Raw Data Linear'!$1:$1,0))=0,ISNA(INDEX('Raw Data Linear'!$1:$1048576,$B67,MATCH(F$7,'Raw Data Linear'!$1:$1,0)))),"",INDEX('Raw Data Linear'!$1:$1048576,$B67,MATCH(F$7,'Raw Data Linear'!$1:$1,0)))</f>
        <v>Communications Line Underground</v>
      </c>
      <c r="G67" s="19"/>
      <c r="H67" s="25" t="str">
        <f>HYPERLINK(IF(OR(INDEX('Raw Data Linear'!$1:$1048576,$B67,MATCH(I$7,'Raw Data Linear'!$1:$1,0))=0,ISNA(INDEX('Raw Data Linear'!$1:$1048576,$B67,MATCH(I$7,'Raw Data Linear'!$1:$1,0)))),"",INDEX('Raw Data Linear'!$1:$1048576,$B67,MATCH(I$7,'Raw Data Linear'!$1:$1,0))),"Map")</f>
        <v>Map</v>
      </c>
      <c r="I67" s="25"/>
      <c r="J67" s="25" t="str">
        <f>HYPERLINK(IF(OR(INDEX('Raw Data Linear'!$1:$1048576,$B67,MATCH(J$7,'Raw Data Linear'!$1:$1,0))=0,ISNA(INDEX('Raw Data Linear'!$1:$1048576,$B67,MATCH(J$7,'Raw Data Linear'!$1:$1,0)))),"",INDEX('Raw Data Linear'!$1:$1048576,$B67,MATCH(J$7,'Raw Data Linear'!$1:$1,0))),"Map")</f>
        <v>Map</v>
      </c>
      <c r="K67" s="55" t="str">
        <f t="shared" si="2"/>
        <v>152+45.32</v>
      </c>
      <c r="L67" s="19"/>
      <c r="M67" s="19"/>
      <c r="N67" s="19" t="str">
        <f>IF(OR(INDEX('Raw Data Linear'!$1:$1048576,$B67,MATCH(N$7,'Raw Data Linear'!$1:$1,0))=0,ISNA(INDEX('Raw Data Linear'!$1:$1048576,$B67,MATCH(N$7,'Raw Data Linear'!$1:$1,0)))),"",INDEX('Raw Data Linear'!$1:$1048576,$B67,MATCH(N$7,'Raw Data Linear'!$1:$1,0)))</f>
        <v>152+45.32</v>
      </c>
      <c r="O67" s="19">
        <f>IF(OR(INDEX('Raw Data Linear'!$1:$1048576,$B67,MATCH(O$7,'Raw Data Linear'!$1:$1,0))=0,ISNA(INDEX('Raw Data Linear'!$1:$1048576,$B67,MATCH(O$7,'Raw Data Linear'!$1:$1,0)))),"",INDEX('Raw Data Linear'!$1:$1048576,$B67,MATCH(O$7,'Raw Data Linear'!$1:$1,0)))</f>
        <v>278.02</v>
      </c>
      <c r="P67" s="19" t="str">
        <f>IF(OR(INDEX('Raw Data Linear'!$1:$1048576,$B67,MATCH(P$7,'Raw Data Linear'!$1:$1,0))=0,ISNA(INDEX('Raw Data Linear'!$1:$1048576,$B67,MATCH(P$7,'Raw Data Linear'!$1:$1,0)))),"",INDEX('Raw Data Linear'!$1:$1048576,$B67,MATCH(P$7,'Raw Data Linear'!$1:$1,0)))</f>
        <v>152+24.83</v>
      </c>
      <c r="Q67" s="19">
        <f>IF(OR(INDEX('Raw Data Linear'!$1:$1048576,$B67,MATCH(Q$7,'Raw Data Linear'!$1:$1,0))=0,ISNA(INDEX('Raw Data Linear'!$1:$1048576,$B67,MATCH(Q$7,'Raw Data Linear'!$1:$1,0)))),"",INDEX('Raw Data Linear'!$1:$1048576,$B67,MATCH(Q$7,'Raw Data Linear'!$1:$1,0)))</f>
        <v>50.07</v>
      </c>
      <c r="R67" s="19" t="str">
        <f>IF(OR(INDEX('Raw Data Linear'!$1:$1048576,$B67,MATCH(R$7,'Raw Data Linear'!$1:$1,0))=0,ISNA(INDEX('Raw Data Linear'!$1:$1048576,$B67,MATCH(R$7,'Raw Data Linear'!$1:$1,0)))),"",INDEX('Raw Data Linear'!$1:$1048576,$B67,MATCH(R$7,'Raw Data Linear'!$1:$1,0)))</f>
        <v>RELOCATE</v>
      </c>
      <c r="S67" s="19" t="str">
        <f>IF(OR(INDEX('Raw Data Linear'!$1:$1048576,$B67,MATCH(S$7,'Raw Data Linear'!$1:$1,0))=0,ISNA(INDEX('Raw Data Linear'!$1:$1048576,$B67,MATCH(S$7,'Raw Data Linear'!$1:$1,0)))),"",INDEX('Raw Data Linear'!$1:$1048576,$B67,MATCH(S$7,'Raw Data Linear'!$1:$1,0)))</f>
        <v>CONFLICT</v>
      </c>
      <c r="T67" s="19" t="str">
        <f>IF(OR(INDEX('Raw Data Linear'!$1:$1048576,$B67,MATCH(T$7,'Raw Data Linear'!$1:$1,0))=0,ISNA(INDEX('Raw Data Linear'!$1:$1048576,$B67,MATCH(T$7,'Raw Data Linear'!$1:$1,0)))),"",INDEX('Raw Data Linear'!$1:$1048576,$B67,MATCH(T$7,'Raw Data Linear'!$1:$1,0)))</f>
        <v>LOCATED WITHIN FOOTPRINT OF PROPOSED IMPROVEMENTS</v>
      </c>
    </row>
    <row r="68" spans="1:20" ht="48" customHeight="1" x14ac:dyDescent="0.3">
      <c r="A68" s="3">
        <f t="shared" si="0"/>
        <v>1</v>
      </c>
      <c r="B68" s="3">
        <v>14</v>
      </c>
      <c r="C68" s="18">
        <f>IF(OR(INDEX('Raw Data Linear'!$1:$1048576,$B68,MATCH(C$7,'Raw Data Linear'!$1:$1,0))=0,ISNA(INDEX('Raw Data Linear'!$1:$1048576,$B68,MATCH(C$7,'Raw Data Linear'!$1:$1,0)))),"",INDEX('Raw Data Linear'!$1:$1048576,$B68,MATCH(C$7,'Raw Data Linear'!$1:$1,0)))</f>
        <v>15</v>
      </c>
      <c r="D68" s="18" t="str">
        <f>IF(OR(INDEX('Raw Data Linear'!$1:$1048576,$B68,MATCH(D$7,'Raw Data Linear'!$1:$1,0))=0,ISNA(INDEX('Raw Data Linear'!$1:$1048576,$B68,MATCH(D$7,'Raw Data Linear'!$1:$1,0)))),"",INDEX('Raw Data Linear'!$1:$1048576,$B68,MATCH(D$7,'Raw Data Linear'!$1:$1,0)))</f>
        <v>AT&amp;T</v>
      </c>
      <c r="E68" s="18" t="e">
        <f>IF(OR(INDEX('Raw Data Linear'!$1:$1048576,$B68,MATCH(E$7,'Raw Data Linear'!$1:$1,0))=0,ISNA(INDEX('Raw Data Linear'!$1:$1048576,$B68,MATCH(E$7,'Raw Data Linear'!$1:$1,0)))),"",INDEX('Raw Data Linear'!$1:$1048576,$B68,MATCH(E$7,'Raw Data Linear'!$1:$1,0)))</f>
        <v>#N/A</v>
      </c>
      <c r="F68" s="18" t="str">
        <f>IF(OR(INDEX('Raw Data Linear'!$1:$1048576,$B68,MATCH(F$7,'Raw Data Linear'!$1:$1,0))=0,ISNA(INDEX('Raw Data Linear'!$1:$1048576,$B68,MATCH(F$7,'Raw Data Linear'!$1:$1,0)))),"",INDEX('Raw Data Linear'!$1:$1048576,$B68,MATCH(F$7,'Raw Data Linear'!$1:$1,0)))</f>
        <v>Communications Line Underground</v>
      </c>
      <c r="G68" s="18"/>
      <c r="H68" s="24" t="str">
        <f>HYPERLINK(IF(OR(INDEX('Raw Data Linear'!$1:$1048576,$B68,MATCH(I$7,'Raw Data Linear'!$1:$1,0))=0,ISNA(INDEX('Raw Data Linear'!$1:$1048576,$B68,MATCH(I$7,'Raw Data Linear'!$1:$1,0)))),"",INDEX('Raw Data Linear'!$1:$1048576,$B68,MATCH(I$7,'Raw Data Linear'!$1:$1,0))),"Map")</f>
        <v>Map</v>
      </c>
      <c r="I68" s="24"/>
      <c r="J68" s="24" t="str">
        <f>HYPERLINK(IF(OR(INDEX('Raw Data Linear'!$1:$1048576,$B68,MATCH(J$7,'Raw Data Linear'!$1:$1,0))=0,ISNA(INDEX('Raw Data Linear'!$1:$1048576,$B68,MATCH(J$7,'Raw Data Linear'!$1:$1,0)))),"",INDEX('Raw Data Linear'!$1:$1048576,$B68,MATCH(J$7,'Raw Data Linear'!$1:$1,0))),"Map")</f>
        <v>Map</v>
      </c>
      <c r="K68" s="54" t="str">
        <f t="shared" si="2"/>
        <v>152+59.10</v>
      </c>
      <c r="L68" s="18"/>
      <c r="M68" s="18"/>
      <c r="N68" s="18" t="str">
        <f>IF(OR(INDEX('Raw Data Linear'!$1:$1048576,$B68,MATCH(N$7,'Raw Data Linear'!$1:$1,0))=0,ISNA(INDEX('Raw Data Linear'!$1:$1048576,$B68,MATCH(N$7,'Raw Data Linear'!$1:$1,0)))),"",INDEX('Raw Data Linear'!$1:$1048576,$B68,MATCH(N$7,'Raw Data Linear'!$1:$1,0)))</f>
        <v>152+59.10</v>
      </c>
      <c r="O68" s="18">
        <f>IF(OR(INDEX('Raw Data Linear'!$1:$1048576,$B68,MATCH(O$7,'Raw Data Linear'!$1:$1,0))=0,ISNA(INDEX('Raw Data Linear'!$1:$1048576,$B68,MATCH(O$7,'Raw Data Linear'!$1:$1,0)))),"",INDEX('Raw Data Linear'!$1:$1048576,$B68,MATCH(O$7,'Raw Data Linear'!$1:$1,0)))</f>
        <v>-92.53</v>
      </c>
      <c r="P68" s="18" t="str">
        <f>IF(OR(INDEX('Raw Data Linear'!$1:$1048576,$B68,MATCH(P$7,'Raw Data Linear'!$1:$1,0))=0,ISNA(INDEX('Raw Data Linear'!$1:$1048576,$B68,MATCH(P$7,'Raw Data Linear'!$1:$1,0)))),"",INDEX('Raw Data Linear'!$1:$1048576,$B68,MATCH(P$7,'Raw Data Linear'!$1:$1,0)))</f>
        <v>148+88.04</v>
      </c>
      <c r="Q68" s="18">
        <f>IF(OR(INDEX('Raw Data Linear'!$1:$1048576,$B68,MATCH(Q$7,'Raw Data Linear'!$1:$1,0))=0,ISNA(INDEX('Raw Data Linear'!$1:$1048576,$B68,MATCH(Q$7,'Raw Data Linear'!$1:$1,0)))),"",INDEX('Raw Data Linear'!$1:$1048576,$B68,MATCH(Q$7,'Raw Data Linear'!$1:$1,0)))</f>
        <v>-29.34</v>
      </c>
      <c r="R68" s="18" t="str">
        <f>IF(OR(INDEX('Raw Data Linear'!$1:$1048576,$B68,MATCH(R$7,'Raw Data Linear'!$1:$1,0))=0,ISNA(INDEX('Raw Data Linear'!$1:$1048576,$B68,MATCH(R$7,'Raw Data Linear'!$1:$1,0)))),"",INDEX('Raw Data Linear'!$1:$1048576,$B68,MATCH(R$7,'Raw Data Linear'!$1:$1,0)))</f>
        <v>RELOCATE</v>
      </c>
      <c r="S68" s="18" t="str">
        <f>IF(OR(INDEX('Raw Data Linear'!$1:$1048576,$B68,MATCH(S$7,'Raw Data Linear'!$1:$1,0))=0,ISNA(INDEX('Raw Data Linear'!$1:$1048576,$B68,MATCH(S$7,'Raw Data Linear'!$1:$1,0)))),"",INDEX('Raw Data Linear'!$1:$1048576,$B68,MATCH(S$7,'Raw Data Linear'!$1:$1,0)))</f>
        <v>CONFLICT</v>
      </c>
      <c r="T68" s="18" t="str">
        <f>IF(OR(INDEX('Raw Data Linear'!$1:$1048576,$B68,MATCH(T$7,'Raw Data Linear'!$1:$1,0))=0,ISNA(INDEX('Raw Data Linear'!$1:$1048576,$B68,MATCH(T$7,'Raw Data Linear'!$1:$1,0)))),"",INDEX('Raw Data Linear'!$1:$1048576,$B68,MATCH(T$7,'Raw Data Linear'!$1:$1,0)))</f>
        <v>LOCATED WITHIN FOOTPRINT OF PROPOSED IMPROVEMENTS</v>
      </c>
    </row>
    <row r="69" spans="1:20" ht="48" customHeight="1" x14ac:dyDescent="0.3">
      <c r="A69" s="3">
        <f t="shared" si="0"/>
        <v>1</v>
      </c>
      <c r="B69" s="3">
        <v>12</v>
      </c>
      <c r="C69" s="19">
        <f>IF(OR(INDEX('Raw Data Linear'!$1:$1048576,$B69,MATCH(C$7,'Raw Data Linear'!$1:$1,0))=0,ISNA(INDEX('Raw Data Linear'!$1:$1048576,$B69,MATCH(C$7,'Raw Data Linear'!$1:$1,0)))),"",INDEX('Raw Data Linear'!$1:$1048576,$B69,MATCH(C$7,'Raw Data Linear'!$1:$1,0)))</f>
        <v>13</v>
      </c>
      <c r="D69" s="19" t="str">
        <f>IF(OR(INDEX('Raw Data Linear'!$1:$1048576,$B69,MATCH(D$7,'Raw Data Linear'!$1:$1,0))=0,ISNA(INDEX('Raw Data Linear'!$1:$1048576,$B69,MATCH(D$7,'Raw Data Linear'!$1:$1,0)))),"",INDEX('Raw Data Linear'!$1:$1048576,$B69,MATCH(D$7,'Raw Data Linear'!$1:$1,0)))</f>
        <v>AT&amp;T</v>
      </c>
      <c r="E69" s="19" t="e">
        <f>IF(OR(INDEX('Raw Data Linear'!$1:$1048576,$B69,MATCH(E$7,'Raw Data Linear'!$1:$1,0))=0,ISNA(INDEX('Raw Data Linear'!$1:$1048576,$B69,MATCH(E$7,'Raw Data Linear'!$1:$1,0)))),"",INDEX('Raw Data Linear'!$1:$1048576,$B69,MATCH(E$7,'Raw Data Linear'!$1:$1,0)))</f>
        <v>#N/A</v>
      </c>
      <c r="F69" s="19" t="str">
        <f>IF(OR(INDEX('Raw Data Linear'!$1:$1048576,$B69,MATCH(F$7,'Raw Data Linear'!$1:$1,0))=0,ISNA(INDEX('Raw Data Linear'!$1:$1048576,$B69,MATCH(F$7,'Raw Data Linear'!$1:$1,0)))),"",INDEX('Raw Data Linear'!$1:$1048576,$B69,MATCH(F$7,'Raw Data Linear'!$1:$1,0)))</f>
        <v>Communications Line Underground</v>
      </c>
      <c r="G69" s="19"/>
      <c r="H69" s="25" t="str">
        <f>HYPERLINK(IF(OR(INDEX('Raw Data Linear'!$1:$1048576,$B69,MATCH(I$7,'Raw Data Linear'!$1:$1,0))=0,ISNA(INDEX('Raw Data Linear'!$1:$1048576,$B69,MATCH(I$7,'Raw Data Linear'!$1:$1,0)))),"",INDEX('Raw Data Linear'!$1:$1048576,$B69,MATCH(I$7,'Raw Data Linear'!$1:$1,0))),"Map")</f>
        <v>Map</v>
      </c>
      <c r="I69" s="25"/>
      <c r="J69" s="25" t="str">
        <f>HYPERLINK(IF(OR(INDEX('Raw Data Linear'!$1:$1048576,$B69,MATCH(J$7,'Raw Data Linear'!$1:$1,0))=0,ISNA(INDEX('Raw Data Linear'!$1:$1048576,$B69,MATCH(J$7,'Raw Data Linear'!$1:$1,0)))),"",INDEX('Raw Data Linear'!$1:$1048576,$B69,MATCH(J$7,'Raw Data Linear'!$1:$1,0))),"Map")</f>
        <v>Map</v>
      </c>
      <c r="K69" s="55" t="str">
        <f t="shared" si="2"/>
        <v>152+60.35</v>
      </c>
      <c r="L69" s="19"/>
      <c r="M69" s="19"/>
      <c r="N69" s="19" t="str">
        <f>IF(OR(INDEX('Raw Data Linear'!$1:$1048576,$B69,MATCH(N$7,'Raw Data Linear'!$1:$1,0))=0,ISNA(INDEX('Raw Data Linear'!$1:$1048576,$B69,MATCH(N$7,'Raw Data Linear'!$1:$1,0)))),"",INDEX('Raw Data Linear'!$1:$1048576,$B69,MATCH(N$7,'Raw Data Linear'!$1:$1,0)))</f>
        <v>152+60.35</v>
      </c>
      <c r="O69" s="19">
        <f>IF(OR(INDEX('Raw Data Linear'!$1:$1048576,$B69,MATCH(O$7,'Raw Data Linear'!$1:$1,0))=0,ISNA(INDEX('Raw Data Linear'!$1:$1048576,$B69,MATCH(O$7,'Raw Data Linear'!$1:$1,0)))),"",INDEX('Raw Data Linear'!$1:$1048576,$B69,MATCH(O$7,'Raw Data Linear'!$1:$1,0)))</f>
        <v>-92.29</v>
      </c>
      <c r="P69" s="19" t="str">
        <f>IF(OR(INDEX('Raw Data Linear'!$1:$1048576,$B69,MATCH(P$7,'Raw Data Linear'!$1:$1,0))=0,ISNA(INDEX('Raw Data Linear'!$1:$1048576,$B69,MATCH(P$7,'Raw Data Linear'!$1:$1,0)))),"",INDEX('Raw Data Linear'!$1:$1048576,$B69,MATCH(P$7,'Raw Data Linear'!$1:$1,0)))</f>
        <v>148+87.69</v>
      </c>
      <c r="Q69" s="19">
        <f>IF(OR(INDEX('Raw Data Linear'!$1:$1048576,$B69,MATCH(Q$7,'Raw Data Linear'!$1:$1,0))=0,ISNA(INDEX('Raw Data Linear'!$1:$1048576,$B69,MATCH(Q$7,'Raw Data Linear'!$1:$1,0)))),"",INDEX('Raw Data Linear'!$1:$1048576,$B69,MATCH(Q$7,'Raw Data Linear'!$1:$1,0)))</f>
        <v>-28.49</v>
      </c>
      <c r="R69" s="19" t="str">
        <f>IF(OR(INDEX('Raw Data Linear'!$1:$1048576,$B69,MATCH(R$7,'Raw Data Linear'!$1:$1,0))=0,ISNA(INDEX('Raw Data Linear'!$1:$1048576,$B69,MATCH(R$7,'Raw Data Linear'!$1:$1,0)))),"",INDEX('Raw Data Linear'!$1:$1048576,$B69,MATCH(R$7,'Raw Data Linear'!$1:$1,0)))</f>
        <v>RELOCATE</v>
      </c>
      <c r="S69" s="19" t="str">
        <f>IF(OR(INDEX('Raw Data Linear'!$1:$1048576,$B69,MATCH(S$7,'Raw Data Linear'!$1:$1,0))=0,ISNA(INDEX('Raw Data Linear'!$1:$1048576,$B69,MATCH(S$7,'Raw Data Linear'!$1:$1,0)))),"",INDEX('Raw Data Linear'!$1:$1048576,$B69,MATCH(S$7,'Raw Data Linear'!$1:$1,0)))</f>
        <v>CONFLICT</v>
      </c>
      <c r="T69" s="19" t="str">
        <f>IF(OR(INDEX('Raw Data Linear'!$1:$1048576,$B69,MATCH(T$7,'Raw Data Linear'!$1:$1,0))=0,ISNA(INDEX('Raw Data Linear'!$1:$1048576,$B69,MATCH(T$7,'Raw Data Linear'!$1:$1,0)))),"",INDEX('Raw Data Linear'!$1:$1048576,$B69,MATCH(T$7,'Raw Data Linear'!$1:$1,0)))</f>
        <v>LOCATED WITHIN FOOTPRINT OF PROPOSED IMPROVEMENTS</v>
      </c>
    </row>
    <row r="70" spans="1:20" ht="48" customHeight="1" x14ac:dyDescent="0.3">
      <c r="A70" s="3">
        <f t="shared" si="0"/>
        <v>1</v>
      </c>
      <c r="B70" s="3">
        <v>13</v>
      </c>
      <c r="C70" s="18">
        <f>IF(OR(INDEX('Raw Data Linear'!$1:$1048576,$B70,MATCH(C$7,'Raw Data Linear'!$1:$1,0))=0,ISNA(INDEX('Raw Data Linear'!$1:$1048576,$B70,MATCH(C$7,'Raw Data Linear'!$1:$1,0)))),"",INDEX('Raw Data Linear'!$1:$1048576,$B70,MATCH(C$7,'Raw Data Linear'!$1:$1,0)))</f>
        <v>14</v>
      </c>
      <c r="D70" s="18" t="str">
        <f>IF(OR(INDEX('Raw Data Linear'!$1:$1048576,$B70,MATCH(D$7,'Raw Data Linear'!$1:$1,0))=0,ISNA(INDEX('Raw Data Linear'!$1:$1048576,$B70,MATCH(D$7,'Raw Data Linear'!$1:$1,0)))),"",INDEX('Raw Data Linear'!$1:$1048576,$B70,MATCH(D$7,'Raw Data Linear'!$1:$1,0)))</f>
        <v>AT&amp;T</v>
      </c>
      <c r="E70" s="18" t="e">
        <f>IF(OR(INDEX('Raw Data Linear'!$1:$1048576,$B70,MATCH(E$7,'Raw Data Linear'!$1:$1,0))=0,ISNA(INDEX('Raw Data Linear'!$1:$1048576,$B70,MATCH(E$7,'Raw Data Linear'!$1:$1,0)))),"",INDEX('Raw Data Linear'!$1:$1048576,$B70,MATCH(E$7,'Raw Data Linear'!$1:$1,0)))</f>
        <v>#N/A</v>
      </c>
      <c r="F70" s="18" t="str">
        <f>IF(OR(INDEX('Raw Data Linear'!$1:$1048576,$B70,MATCH(F$7,'Raw Data Linear'!$1:$1,0))=0,ISNA(INDEX('Raw Data Linear'!$1:$1048576,$B70,MATCH(F$7,'Raw Data Linear'!$1:$1,0)))),"",INDEX('Raw Data Linear'!$1:$1048576,$B70,MATCH(F$7,'Raw Data Linear'!$1:$1,0)))</f>
        <v>Communications Line Underground</v>
      </c>
      <c r="G70" s="18"/>
      <c r="H70" s="24" t="str">
        <f>HYPERLINK(IF(OR(INDEX('Raw Data Linear'!$1:$1048576,$B70,MATCH(I$7,'Raw Data Linear'!$1:$1,0))=0,ISNA(INDEX('Raw Data Linear'!$1:$1048576,$B70,MATCH(I$7,'Raw Data Linear'!$1:$1,0)))),"",INDEX('Raw Data Linear'!$1:$1048576,$B70,MATCH(I$7,'Raw Data Linear'!$1:$1,0))),"Map")</f>
        <v>Map</v>
      </c>
      <c r="I70" s="24"/>
      <c r="J70" s="24" t="str">
        <f>HYPERLINK(IF(OR(INDEX('Raw Data Linear'!$1:$1048576,$B70,MATCH(J$7,'Raw Data Linear'!$1:$1,0))=0,ISNA(INDEX('Raw Data Linear'!$1:$1048576,$B70,MATCH(J$7,'Raw Data Linear'!$1:$1,0)))),"",INDEX('Raw Data Linear'!$1:$1048576,$B70,MATCH(J$7,'Raw Data Linear'!$1:$1,0))),"Map")</f>
        <v>Map</v>
      </c>
      <c r="K70" s="54" t="str">
        <f t="shared" si="2"/>
        <v>152+61.27</v>
      </c>
      <c r="L70" s="18"/>
      <c r="M70" s="18"/>
      <c r="N70" s="18" t="str">
        <f>IF(OR(INDEX('Raw Data Linear'!$1:$1048576,$B70,MATCH(N$7,'Raw Data Linear'!$1:$1,0))=0,ISNA(INDEX('Raw Data Linear'!$1:$1048576,$B70,MATCH(N$7,'Raw Data Linear'!$1:$1,0)))),"",INDEX('Raw Data Linear'!$1:$1048576,$B70,MATCH(N$7,'Raw Data Linear'!$1:$1,0)))</f>
        <v>152+61.27</v>
      </c>
      <c r="O70" s="18">
        <f>IF(OR(INDEX('Raw Data Linear'!$1:$1048576,$B70,MATCH(O$7,'Raw Data Linear'!$1:$1,0))=0,ISNA(INDEX('Raw Data Linear'!$1:$1048576,$B70,MATCH(O$7,'Raw Data Linear'!$1:$1,0)))),"",INDEX('Raw Data Linear'!$1:$1048576,$B70,MATCH(O$7,'Raw Data Linear'!$1:$1,0)))</f>
        <v>-91.26</v>
      </c>
      <c r="P70" s="18" t="str">
        <f>IF(OR(INDEX('Raw Data Linear'!$1:$1048576,$B70,MATCH(P$7,'Raw Data Linear'!$1:$1,0))=0,ISNA(INDEX('Raw Data Linear'!$1:$1048576,$B70,MATCH(P$7,'Raw Data Linear'!$1:$1,0)))),"",INDEX('Raw Data Linear'!$1:$1048576,$B70,MATCH(P$7,'Raw Data Linear'!$1:$1,0)))</f>
        <v>148+88.06</v>
      </c>
      <c r="Q70" s="18">
        <f>IF(OR(INDEX('Raw Data Linear'!$1:$1048576,$B70,MATCH(Q$7,'Raw Data Linear'!$1:$1,0))=0,ISNA(INDEX('Raw Data Linear'!$1:$1048576,$B70,MATCH(Q$7,'Raw Data Linear'!$1:$1,0)))),"",INDEX('Raw Data Linear'!$1:$1048576,$B70,MATCH(Q$7,'Raw Data Linear'!$1:$1,0)))</f>
        <v>-27.78</v>
      </c>
      <c r="R70" s="18" t="str">
        <f>IF(OR(INDEX('Raw Data Linear'!$1:$1048576,$B70,MATCH(R$7,'Raw Data Linear'!$1:$1,0))=0,ISNA(INDEX('Raw Data Linear'!$1:$1048576,$B70,MATCH(R$7,'Raw Data Linear'!$1:$1,0)))),"",INDEX('Raw Data Linear'!$1:$1048576,$B70,MATCH(R$7,'Raw Data Linear'!$1:$1,0)))</f>
        <v>RELOCATE</v>
      </c>
      <c r="S70" s="18" t="str">
        <f>IF(OR(INDEX('Raw Data Linear'!$1:$1048576,$B70,MATCH(S$7,'Raw Data Linear'!$1:$1,0))=0,ISNA(INDEX('Raw Data Linear'!$1:$1048576,$B70,MATCH(S$7,'Raw Data Linear'!$1:$1,0)))),"",INDEX('Raw Data Linear'!$1:$1048576,$B70,MATCH(S$7,'Raw Data Linear'!$1:$1,0)))</f>
        <v>CONFLICT</v>
      </c>
      <c r="T70" s="18" t="str">
        <f>IF(OR(INDEX('Raw Data Linear'!$1:$1048576,$B70,MATCH(T$7,'Raw Data Linear'!$1:$1,0))=0,ISNA(INDEX('Raw Data Linear'!$1:$1048576,$B70,MATCH(T$7,'Raw Data Linear'!$1:$1,0)))),"",INDEX('Raw Data Linear'!$1:$1048576,$B70,MATCH(T$7,'Raw Data Linear'!$1:$1,0)))</f>
        <v>LOCATED WITHIN FOOTPRINT OF PROPOSED IMPROVEMENTS</v>
      </c>
    </row>
    <row r="71" spans="1:20" ht="48" customHeight="1" x14ac:dyDescent="0.3">
      <c r="A71" s="3">
        <f t="shared" si="0"/>
        <v>1</v>
      </c>
      <c r="B71" s="3">
        <v>22</v>
      </c>
      <c r="C71" s="19">
        <f>IF(OR(INDEX('Raw Data Linear'!$1:$1048576,$B71,MATCH(C$7,'Raw Data Linear'!$1:$1,0))=0,ISNA(INDEX('Raw Data Linear'!$1:$1048576,$B71,MATCH(C$7,'Raw Data Linear'!$1:$1,0)))),"",INDEX('Raw Data Linear'!$1:$1048576,$B71,MATCH(C$7,'Raw Data Linear'!$1:$1,0)))</f>
        <v>35</v>
      </c>
      <c r="D71" s="19" t="str">
        <f>IF(OR(INDEX('Raw Data Linear'!$1:$1048576,$B71,MATCH(D$7,'Raw Data Linear'!$1:$1,0))=0,ISNA(INDEX('Raw Data Linear'!$1:$1048576,$B71,MATCH(D$7,'Raw Data Linear'!$1:$1,0)))),"",INDEX('Raw Data Linear'!$1:$1048576,$B71,MATCH(D$7,'Raw Data Linear'!$1:$1,0)))</f>
        <v>AT&amp;T</v>
      </c>
      <c r="E71" s="19" t="e">
        <f>IF(OR(INDEX('Raw Data Linear'!$1:$1048576,$B71,MATCH(E$7,'Raw Data Linear'!$1:$1,0))=0,ISNA(INDEX('Raw Data Linear'!$1:$1048576,$B71,MATCH(E$7,'Raw Data Linear'!$1:$1,0)))),"",INDEX('Raw Data Linear'!$1:$1048576,$B71,MATCH(E$7,'Raw Data Linear'!$1:$1,0)))</f>
        <v>#N/A</v>
      </c>
      <c r="F71" s="19" t="str">
        <f>IF(OR(INDEX('Raw Data Linear'!$1:$1048576,$B71,MATCH(F$7,'Raw Data Linear'!$1:$1,0))=0,ISNA(INDEX('Raw Data Linear'!$1:$1048576,$B71,MATCH(F$7,'Raw Data Linear'!$1:$1,0)))),"",INDEX('Raw Data Linear'!$1:$1048576,$B71,MATCH(F$7,'Raw Data Linear'!$1:$1,0)))</f>
        <v>Communications Line Underground</v>
      </c>
      <c r="G71" s="19"/>
      <c r="H71" s="25" t="str">
        <f>HYPERLINK(IF(OR(INDEX('Raw Data Linear'!$1:$1048576,$B71,MATCH(I$7,'Raw Data Linear'!$1:$1,0))=0,ISNA(INDEX('Raw Data Linear'!$1:$1048576,$B71,MATCH(I$7,'Raw Data Linear'!$1:$1,0)))),"",INDEX('Raw Data Linear'!$1:$1048576,$B71,MATCH(I$7,'Raw Data Linear'!$1:$1,0))),"Map")</f>
        <v>Map</v>
      </c>
      <c r="I71" s="25"/>
      <c r="J71" s="25" t="str">
        <f>HYPERLINK(IF(OR(INDEX('Raw Data Linear'!$1:$1048576,$B71,MATCH(J$7,'Raw Data Linear'!$1:$1,0))=0,ISNA(INDEX('Raw Data Linear'!$1:$1048576,$B71,MATCH(J$7,'Raw Data Linear'!$1:$1,0)))),"",INDEX('Raw Data Linear'!$1:$1048576,$B71,MATCH(J$7,'Raw Data Linear'!$1:$1,0))),"Map")</f>
        <v>Map</v>
      </c>
      <c r="K71" s="55" t="str">
        <f t="shared" si="2"/>
        <v>152+62.33</v>
      </c>
      <c r="L71" s="19"/>
      <c r="M71" s="19"/>
      <c r="N71" s="19" t="str">
        <f>IF(OR(INDEX('Raw Data Linear'!$1:$1048576,$B71,MATCH(N$7,'Raw Data Linear'!$1:$1,0))=0,ISNA(INDEX('Raw Data Linear'!$1:$1048576,$B71,MATCH(N$7,'Raw Data Linear'!$1:$1,0)))),"",INDEX('Raw Data Linear'!$1:$1048576,$B71,MATCH(N$7,'Raw Data Linear'!$1:$1,0)))</f>
        <v>152+62.33</v>
      </c>
      <c r="O71" s="19">
        <f>IF(OR(INDEX('Raw Data Linear'!$1:$1048576,$B71,MATCH(O$7,'Raw Data Linear'!$1:$1,0))=0,ISNA(INDEX('Raw Data Linear'!$1:$1048576,$B71,MATCH(O$7,'Raw Data Linear'!$1:$1,0)))),"",INDEX('Raw Data Linear'!$1:$1048576,$B71,MATCH(O$7,'Raw Data Linear'!$1:$1,0)))</f>
        <v>135.22</v>
      </c>
      <c r="P71" s="19" t="str">
        <f>IF(OR(INDEX('Raw Data Linear'!$1:$1048576,$B71,MATCH(P$7,'Raw Data Linear'!$1:$1,0))=0,ISNA(INDEX('Raw Data Linear'!$1:$1048576,$B71,MATCH(P$7,'Raw Data Linear'!$1:$1,0)))),"",INDEX('Raw Data Linear'!$1:$1048576,$B71,MATCH(P$7,'Raw Data Linear'!$1:$1,0)))</f>
        <v>152+74.15</v>
      </c>
      <c r="Q71" s="19">
        <f>IF(OR(INDEX('Raw Data Linear'!$1:$1048576,$B71,MATCH(Q$7,'Raw Data Linear'!$1:$1,0))=0,ISNA(INDEX('Raw Data Linear'!$1:$1048576,$B71,MATCH(Q$7,'Raw Data Linear'!$1:$1,0)))),"",INDEX('Raw Data Linear'!$1:$1048576,$B71,MATCH(Q$7,'Raw Data Linear'!$1:$1,0)))</f>
        <v>-148.06</v>
      </c>
      <c r="R71" s="19" t="str">
        <f>IF(OR(INDEX('Raw Data Linear'!$1:$1048576,$B71,MATCH(R$7,'Raw Data Linear'!$1:$1,0))=0,ISNA(INDEX('Raw Data Linear'!$1:$1048576,$B71,MATCH(R$7,'Raw Data Linear'!$1:$1,0)))),"",INDEX('Raw Data Linear'!$1:$1048576,$B71,MATCH(R$7,'Raw Data Linear'!$1:$1,0)))</f>
        <v>RELOCATE</v>
      </c>
      <c r="S71" s="19" t="str">
        <f>IF(OR(INDEX('Raw Data Linear'!$1:$1048576,$B71,MATCH(S$7,'Raw Data Linear'!$1:$1,0))=0,ISNA(INDEX('Raw Data Linear'!$1:$1048576,$B71,MATCH(S$7,'Raw Data Linear'!$1:$1,0)))),"",INDEX('Raw Data Linear'!$1:$1048576,$B71,MATCH(S$7,'Raw Data Linear'!$1:$1,0)))</f>
        <v>CONFLICT</v>
      </c>
      <c r="T71" s="19" t="str">
        <f>IF(OR(INDEX('Raw Data Linear'!$1:$1048576,$B71,MATCH(T$7,'Raw Data Linear'!$1:$1,0))=0,ISNA(INDEX('Raw Data Linear'!$1:$1048576,$B71,MATCH(T$7,'Raw Data Linear'!$1:$1,0)))),"",INDEX('Raw Data Linear'!$1:$1048576,$B71,MATCH(T$7,'Raw Data Linear'!$1:$1,0)))</f>
        <v>LOCATED WITHIN FOOTPRINT OF PROPOSED IMPROVEMENTS</v>
      </c>
    </row>
    <row r="72" spans="1:20" ht="48" customHeight="1" x14ac:dyDescent="0.3">
      <c r="A72" s="3">
        <f t="shared" ref="A72:A135" si="3">IF(C72="","",1)</f>
        <v>1</v>
      </c>
      <c r="B72" s="3">
        <v>11</v>
      </c>
      <c r="C72" s="18">
        <f>IF(OR(INDEX('Raw Data Linear'!$1:$1048576,$B72,MATCH(C$7,'Raw Data Linear'!$1:$1,0))=0,ISNA(INDEX('Raw Data Linear'!$1:$1048576,$B72,MATCH(C$7,'Raw Data Linear'!$1:$1,0)))),"",INDEX('Raw Data Linear'!$1:$1048576,$B72,MATCH(C$7,'Raw Data Linear'!$1:$1,0)))</f>
        <v>12</v>
      </c>
      <c r="D72" s="18" t="str">
        <f>IF(OR(INDEX('Raw Data Linear'!$1:$1048576,$B72,MATCH(D$7,'Raw Data Linear'!$1:$1,0))=0,ISNA(INDEX('Raw Data Linear'!$1:$1048576,$B72,MATCH(D$7,'Raw Data Linear'!$1:$1,0)))),"",INDEX('Raw Data Linear'!$1:$1048576,$B72,MATCH(D$7,'Raw Data Linear'!$1:$1,0)))</f>
        <v>AT&amp;T</v>
      </c>
      <c r="E72" s="18" t="e">
        <f>IF(OR(INDEX('Raw Data Linear'!$1:$1048576,$B72,MATCH(E$7,'Raw Data Linear'!$1:$1,0))=0,ISNA(INDEX('Raw Data Linear'!$1:$1048576,$B72,MATCH(E$7,'Raw Data Linear'!$1:$1,0)))),"",INDEX('Raw Data Linear'!$1:$1048576,$B72,MATCH(E$7,'Raw Data Linear'!$1:$1,0)))</f>
        <v>#N/A</v>
      </c>
      <c r="F72" s="18" t="str">
        <f>IF(OR(INDEX('Raw Data Linear'!$1:$1048576,$B72,MATCH(F$7,'Raw Data Linear'!$1:$1,0))=0,ISNA(INDEX('Raw Data Linear'!$1:$1048576,$B72,MATCH(F$7,'Raw Data Linear'!$1:$1,0)))),"",INDEX('Raw Data Linear'!$1:$1048576,$B72,MATCH(F$7,'Raw Data Linear'!$1:$1,0)))</f>
        <v>Communications Line Underground</v>
      </c>
      <c r="G72" s="18"/>
      <c r="H72" s="24" t="str">
        <f>HYPERLINK(IF(OR(INDEX('Raw Data Linear'!$1:$1048576,$B72,MATCH(I$7,'Raw Data Linear'!$1:$1,0))=0,ISNA(INDEX('Raw Data Linear'!$1:$1048576,$B72,MATCH(I$7,'Raw Data Linear'!$1:$1,0)))),"",INDEX('Raw Data Linear'!$1:$1048576,$B72,MATCH(I$7,'Raw Data Linear'!$1:$1,0))),"Map")</f>
        <v>Map</v>
      </c>
      <c r="I72" s="24"/>
      <c r="J72" s="24" t="str">
        <f>HYPERLINK(IF(OR(INDEX('Raw Data Linear'!$1:$1048576,$B72,MATCH(J$7,'Raw Data Linear'!$1:$1,0))=0,ISNA(INDEX('Raw Data Linear'!$1:$1048576,$B72,MATCH(J$7,'Raw Data Linear'!$1:$1,0)))),"",INDEX('Raw Data Linear'!$1:$1048576,$B72,MATCH(J$7,'Raw Data Linear'!$1:$1,0))),"Map")</f>
        <v>Map</v>
      </c>
      <c r="K72" s="54" t="str">
        <f t="shared" si="2"/>
        <v>152+73.65</v>
      </c>
      <c r="L72" s="18"/>
      <c r="M72" s="18"/>
      <c r="N72" s="18" t="str">
        <f>IF(OR(INDEX('Raw Data Linear'!$1:$1048576,$B72,MATCH(N$7,'Raw Data Linear'!$1:$1,0))=0,ISNA(INDEX('Raw Data Linear'!$1:$1048576,$B72,MATCH(N$7,'Raw Data Linear'!$1:$1,0)))),"",INDEX('Raw Data Linear'!$1:$1048576,$B72,MATCH(N$7,'Raw Data Linear'!$1:$1,0)))</f>
        <v>152+73.65</v>
      </c>
      <c r="O72" s="18">
        <f>IF(OR(INDEX('Raw Data Linear'!$1:$1048576,$B72,MATCH(O$7,'Raw Data Linear'!$1:$1,0))=0,ISNA(INDEX('Raw Data Linear'!$1:$1048576,$B72,MATCH(O$7,'Raw Data Linear'!$1:$1,0)))),"",INDEX('Raw Data Linear'!$1:$1048576,$B72,MATCH(O$7,'Raw Data Linear'!$1:$1,0)))</f>
        <v>-115.58</v>
      </c>
      <c r="P72" s="18" t="str">
        <f>IF(OR(INDEX('Raw Data Linear'!$1:$1048576,$B72,MATCH(P$7,'Raw Data Linear'!$1:$1,0))=0,ISNA(INDEX('Raw Data Linear'!$1:$1048576,$B72,MATCH(P$7,'Raw Data Linear'!$1:$1,0)))),"",INDEX('Raw Data Linear'!$1:$1048576,$B72,MATCH(P$7,'Raw Data Linear'!$1:$1,0)))</f>
        <v>155+32.06</v>
      </c>
      <c r="Q72" s="18">
        <f>IF(OR(INDEX('Raw Data Linear'!$1:$1048576,$B72,MATCH(Q$7,'Raw Data Linear'!$1:$1,0))=0,ISNA(INDEX('Raw Data Linear'!$1:$1048576,$B72,MATCH(Q$7,'Raw Data Linear'!$1:$1,0)))),"",INDEX('Raw Data Linear'!$1:$1048576,$B72,MATCH(Q$7,'Raw Data Linear'!$1:$1,0)))</f>
        <v>-0.14000000000000001</v>
      </c>
      <c r="R72" s="18" t="str">
        <f>IF(OR(INDEX('Raw Data Linear'!$1:$1048576,$B72,MATCH(R$7,'Raw Data Linear'!$1:$1,0))=0,ISNA(INDEX('Raw Data Linear'!$1:$1048576,$B72,MATCH(R$7,'Raw Data Linear'!$1:$1,0)))),"",INDEX('Raw Data Linear'!$1:$1048576,$B72,MATCH(R$7,'Raw Data Linear'!$1:$1,0)))</f>
        <v>RELOCATE</v>
      </c>
      <c r="S72" s="18" t="str">
        <f>IF(OR(INDEX('Raw Data Linear'!$1:$1048576,$B72,MATCH(S$7,'Raw Data Linear'!$1:$1,0))=0,ISNA(INDEX('Raw Data Linear'!$1:$1048576,$B72,MATCH(S$7,'Raw Data Linear'!$1:$1,0)))),"",INDEX('Raw Data Linear'!$1:$1048576,$B72,MATCH(S$7,'Raw Data Linear'!$1:$1,0)))</f>
        <v>CONFLICT</v>
      </c>
      <c r="T72" s="18" t="str">
        <f>IF(OR(INDEX('Raw Data Linear'!$1:$1048576,$B72,MATCH(T$7,'Raw Data Linear'!$1:$1,0))=0,ISNA(INDEX('Raw Data Linear'!$1:$1048576,$B72,MATCH(T$7,'Raw Data Linear'!$1:$1,0)))),"",INDEX('Raw Data Linear'!$1:$1048576,$B72,MATCH(T$7,'Raw Data Linear'!$1:$1,0)))</f>
        <v>LOCATED WITHIN FOOTPRINT OF PROPOSED IMPROVEMENTS</v>
      </c>
    </row>
    <row r="73" spans="1:20" ht="48" customHeight="1" x14ac:dyDescent="0.3">
      <c r="A73" s="3">
        <f t="shared" si="3"/>
        <v>1</v>
      </c>
      <c r="B73" s="3">
        <v>8</v>
      </c>
      <c r="C73" s="19">
        <f>IF(OR(INDEX('Raw Data Linear'!$1:$1048576,$B73,MATCH(C$7,'Raw Data Linear'!$1:$1,0))=0,ISNA(INDEX('Raw Data Linear'!$1:$1048576,$B73,MATCH(C$7,'Raw Data Linear'!$1:$1,0)))),"",INDEX('Raw Data Linear'!$1:$1048576,$B73,MATCH(C$7,'Raw Data Linear'!$1:$1,0)))</f>
        <v>8</v>
      </c>
      <c r="D73" s="19" t="str">
        <f>IF(OR(INDEX('Raw Data Linear'!$1:$1048576,$B73,MATCH(D$7,'Raw Data Linear'!$1:$1,0))=0,ISNA(INDEX('Raw Data Linear'!$1:$1048576,$B73,MATCH(D$7,'Raw Data Linear'!$1:$1,0)))),"",INDEX('Raw Data Linear'!$1:$1048576,$B73,MATCH(D$7,'Raw Data Linear'!$1:$1,0)))</f>
        <v>AT&amp;T</v>
      </c>
      <c r="E73" s="19" t="e">
        <f>IF(OR(INDEX('Raw Data Linear'!$1:$1048576,$B73,MATCH(E$7,'Raw Data Linear'!$1:$1,0))=0,ISNA(INDEX('Raw Data Linear'!$1:$1048576,$B73,MATCH(E$7,'Raw Data Linear'!$1:$1,0)))),"",INDEX('Raw Data Linear'!$1:$1048576,$B73,MATCH(E$7,'Raw Data Linear'!$1:$1,0)))</f>
        <v>#N/A</v>
      </c>
      <c r="F73" s="19" t="str">
        <f>IF(OR(INDEX('Raw Data Linear'!$1:$1048576,$B73,MATCH(F$7,'Raw Data Linear'!$1:$1,0))=0,ISNA(INDEX('Raw Data Linear'!$1:$1048576,$B73,MATCH(F$7,'Raw Data Linear'!$1:$1,0)))),"",INDEX('Raw Data Linear'!$1:$1048576,$B73,MATCH(F$7,'Raw Data Linear'!$1:$1,0)))</f>
        <v>Communications Line Underground</v>
      </c>
      <c r="G73" s="19"/>
      <c r="H73" s="25" t="str">
        <f>HYPERLINK(IF(OR(INDEX('Raw Data Linear'!$1:$1048576,$B73,MATCH(I$7,'Raw Data Linear'!$1:$1,0))=0,ISNA(INDEX('Raw Data Linear'!$1:$1048576,$B73,MATCH(I$7,'Raw Data Linear'!$1:$1,0)))),"",INDEX('Raw Data Linear'!$1:$1048576,$B73,MATCH(I$7,'Raw Data Linear'!$1:$1,0))),"Map")</f>
        <v>Map</v>
      </c>
      <c r="I73" s="25"/>
      <c r="J73" s="25" t="str">
        <f>HYPERLINK(IF(OR(INDEX('Raw Data Linear'!$1:$1048576,$B73,MATCH(J$7,'Raw Data Linear'!$1:$1,0))=0,ISNA(INDEX('Raw Data Linear'!$1:$1048576,$B73,MATCH(J$7,'Raw Data Linear'!$1:$1,0)))),"",INDEX('Raw Data Linear'!$1:$1048576,$B73,MATCH(J$7,'Raw Data Linear'!$1:$1,0))),"Map")</f>
        <v>Map</v>
      </c>
      <c r="K73" s="55" t="str">
        <f t="shared" si="2"/>
        <v>153+59.49</v>
      </c>
      <c r="L73" s="19"/>
      <c r="M73" s="19"/>
      <c r="N73" s="19" t="str">
        <f>IF(OR(INDEX('Raw Data Linear'!$1:$1048576,$B73,MATCH(N$7,'Raw Data Linear'!$1:$1,0))=0,ISNA(INDEX('Raw Data Linear'!$1:$1048576,$B73,MATCH(N$7,'Raw Data Linear'!$1:$1,0)))),"",INDEX('Raw Data Linear'!$1:$1048576,$B73,MATCH(N$7,'Raw Data Linear'!$1:$1,0)))</f>
        <v>153+59.49</v>
      </c>
      <c r="O73" s="19">
        <f>IF(OR(INDEX('Raw Data Linear'!$1:$1048576,$B73,MATCH(O$7,'Raw Data Linear'!$1:$1,0))=0,ISNA(INDEX('Raw Data Linear'!$1:$1048576,$B73,MATCH(O$7,'Raw Data Linear'!$1:$1,0)))),"",INDEX('Raw Data Linear'!$1:$1048576,$B73,MATCH(O$7,'Raw Data Linear'!$1:$1,0)))</f>
        <v>-110.29</v>
      </c>
      <c r="P73" s="19" t="str">
        <f>IF(OR(INDEX('Raw Data Linear'!$1:$1048576,$B73,MATCH(P$7,'Raw Data Linear'!$1:$1,0))=0,ISNA(INDEX('Raw Data Linear'!$1:$1048576,$B73,MATCH(P$7,'Raw Data Linear'!$1:$1,0)))),"",INDEX('Raw Data Linear'!$1:$1048576,$B73,MATCH(P$7,'Raw Data Linear'!$1:$1,0)))</f>
        <v>153+30.42</v>
      </c>
      <c r="Q73" s="19">
        <f>IF(OR(INDEX('Raw Data Linear'!$1:$1048576,$B73,MATCH(Q$7,'Raw Data Linear'!$1:$1,0))=0,ISNA(INDEX('Raw Data Linear'!$1:$1048576,$B73,MATCH(Q$7,'Raw Data Linear'!$1:$1,0)))),"",INDEX('Raw Data Linear'!$1:$1048576,$B73,MATCH(Q$7,'Raw Data Linear'!$1:$1,0)))</f>
        <v>290.33999999999997</v>
      </c>
      <c r="R73" s="19" t="str">
        <f>IF(OR(INDEX('Raw Data Linear'!$1:$1048576,$B73,MATCH(R$7,'Raw Data Linear'!$1:$1,0))=0,ISNA(INDEX('Raw Data Linear'!$1:$1048576,$B73,MATCH(R$7,'Raw Data Linear'!$1:$1,0)))),"",INDEX('Raw Data Linear'!$1:$1048576,$B73,MATCH(R$7,'Raw Data Linear'!$1:$1,0)))</f>
        <v>RELOCATE</v>
      </c>
      <c r="S73" s="19" t="str">
        <f>IF(OR(INDEX('Raw Data Linear'!$1:$1048576,$B73,MATCH(S$7,'Raw Data Linear'!$1:$1,0))=0,ISNA(INDEX('Raw Data Linear'!$1:$1048576,$B73,MATCH(S$7,'Raw Data Linear'!$1:$1,0)))),"",INDEX('Raw Data Linear'!$1:$1048576,$B73,MATCH(S$7,'Raw Data Linear'!$1:$1,0)))</f>
        <v>CONFLICT</v>
      </c>
      <c r="T73" s="19" t="str">
        <f>IF(OR(INDEX('Raw Data Linear'!$1:$1048576,$B73,MATCH(T$7,'Raw Data Linear'!$1:$1,0))=0,ISNA(INDEX('Raw Data Linear'!$1:$1048576,$B73,MATCH(T$7,'Raw Data Linear'!$1:$1,0)))),"",INDEX('Raw Data Linear'!$1:$1048576,$B73,MATCH(T$7,'Raw Data Linear'!$1:$1,0)))</f>
        <v>LOCATED WITHIN FOOTPRINT OF PROPOSED IMPROVEMENTS</v>
      </c>
    </row>
    <row r="74" spans="1:20" ht="48" customHeight="1" x14ac:dyDescent="0.3">
      <c r="A74" s="3">
        <f t="shared" si="3"/>
        <v>1</v>
      </c>
      <c r="B74" s="3">
        <v>3</v>
      </c>
      <c r="C74" s="18">
        <f>IF(OR(INDEX('Raw Data Linear'!$1:$1048576,$B74,MATCH(C$7,'Raw Data Linear'!$1:$1,0))=0,ISNA(INDEX('Raw Data Linear'!$1:$1048576,$B74,MATCH(C$7,'Raw Data Linear'!$1:$1,0)))),"",INDEX('Raw Data Linear'!$1:$1048576,$B74,MATCH(C$7,'Raw Data Linear'!$1:$1,0)))</f>
        <v>2</v>
      </c>
      <c r="D74" s="18" t="str">
        <f>IF(OR(INDEX('Raw Data Linear'!$1:$1048576,$B74,MATCH(D$7,'Raw Data Linear'!$1:$1,0))=0,ISNA(INDEX('Raw Data Linear'!$1:$1048576,$B74,MATCH(D$7,'Raw Data Linear'!$1:$1,0)))),"",INDEX('Raw Data Linear'!$1:$1048576,$B74,MATCH(D$7,'Raw Data Linear'!$1:$1,0)))</f>
        <v>AT&amp;T</v>
      </c>
      <c r="E74" s="18" t="e">
        <f>IF(OR(INDEX('Raw Data Linear'!$1:$1048576,$B74,MATCH(E$7,'Raw Data Linear'!$1:$1,0))=0,ISNA(INDEX('Raw Data Linear'!$1:$1048576,$B74,MATCH(E$7,'Raw Data Linear'!$1:$1,0)))),"",INDEX('Raw Data Linear'!$1:$1048576,$B74,MATCH(E$7,'Raw Data Linear'!$1:$1,0)))</f>
        <v>#N/A</v>
      </c>
      <c r="F74" s="18" t="str">
        <f>IF(OR(INDEX('Raw Data Linear'!$1:$1048576,$B74,MATCH(F$7,'Raw Data Linear'!$1:$1,0))=0,ISNA(INDEX('Raw Data Linear'!$1:$1048576,$B74,MATCH(F$7,'Raw Data Linear'!$1:$1,0)))),"",INDEX('Raw Data Linear'!$1:$1048576,$B74,MATCH(F$7,'Raw Data Linear'!$1:$1,0)))</f>
        <v>Communications Line Underground</v>
      </c>
      <c r="G74" s="18"/>
      <c r="H74" s="24" t="str">
        <f>HYPERLINK(IF(OR(INDEX('Raw Data Linear'!$1:$1048576,$B74,MATCH(I$7,'Raw Data Linear'!$1:$1,0))=0,ISNA(INDEX('Raw Data Linear'!$1:$1048576,$B74,MATCH(I$7,'Raw Data Linear'!$1:$1,0)))),"",INDEX('Raw Data Linear'!$1:$1048576,$B74,MATCH(I$7,'Raw Data Linear'!$1:$1,0))),"Map")</f>
        <v>Map</v>
      </c>
      <c r="I74" s="24"/>
      <c r="J74" s="24" t="str">
        <f>HYPERLINK(IF(OR(INDEX('Raw Data Linear'!$1:$1048576,$B74,MATCH(J$7,'Raw Data Linear'!$1:$1,0))=0,ISNA(INDEX('Raw Data Linear'!$1:$1048576,$B74,MATCH(J$7,'Raw Data Linear'!$1:$1,0)))),"",INDEX('Raw Data Linear'!$1:$1048576,$B74,MATCH(J$7,'Raw Data Linear'!$1:$1,0))),"Map")</f>
        <v>Map</v>
      </c>
      <c r="K74" s="54" t="str">
        <f t="shared" si="2"/>
        <v>155+31.87</v>
      </c>
      <c r="L74" s="18"/>
      <c r="M74" s="18"/>
      <c r="N74" s="18" t="str">
        <f>IF(OR(INDEX('Raw Data Linear'!$1:$1048576,$B74,MATCH(N$7,'Raw Data Linear'!$1:$1,0))=0,ISNA(INDEX('Raw Data Linear'!$1:$1048576,$B74,MATCH(N$7,'Raw Data Linear'!$1:$1,0)))),"",INDEX('Raw Data Linear'!$1:$1048576,$B74,MATCH(N$7,'Raw Data Linear'!$1:$1,0)))</f>
        <v>155+31.87</v>
      </c>
      <c r="O74" s="18">
        <f>IF(OR(INDEX('Raw Data Linear'!$1:$1048576,$B74,MATCH(O$7,'Raw Data Linear'!$1:$1,0))=0,ISNA(INDEX('Raw Data Linear'!$1:$1048576,$B74,MATCH(O$7,'Raw Data Linear'!$1:$1,0)))),"",INDEX('Raw Data Linear'!$1:$1048576,$B74,MATCH(O$7,'Raw Data Linear'!$1:$1,0)))</f>
        <v>-1.87</v>
      </c>
      <c r="P74" s="18" t="str">
        <f>IF(OR(INDEX('Raw Data Linear'!$1:$1048576,$B74,MATCH(P$7,'Raw Data Linear'!$1:$1,0))=0,ISNA(INDEX('Raw Data Linear'!$1:$1048576,$B74,MATCH(P$7,'Raw Data Linear'!$1:$1,0)))),"",INDEX('Raw Data Linear'!$1:$1048576,$B74,MATCH(P$7,'Raw Data Linear'!$1:$1,0)))</f>
        <v>153+57.37</v>
      </c>
      <c r="Q74" s="18">
        <f>IF(OR(INDEX('Raw Data Linear'!$1:$1048576,$B74,MATCH(Q$7,'Raw Data Linear'!$1:$1,0))=0,ISNA(INDEX('Raw Data Linear'!$1:$1048576,$B74,MATCH(Q$7,'Raw Data Linear'!$1:$1,0)))),"",INDEX('Raw Data Linear'!$1:$1048576,$B74,MATCH(Q$7,'Raw Data Linear'!$1:$1,0)))</f>
        <v>-29.39</v>
      </c>
      <c r="R74" s="18" t="str">
        <f>IF(OR(INDEX('Raw Data Linear'!$1:$1048576,$B74,MATCH(R$7,'Raw Data Linear'!$1:$1,0))=0,ISNA(INDEX('Raw Data Linear'!$1:$1048576,$B74,MATCH(R$7,'Raw Data Linear'!$1:$1,0)))),"",INDEX('Raw Data Linear'!$1:$1048576,$B74,MATCH(R$7,'Raw Data Linear'!$1:$1,0)))</f>
        <v>RELOCATE</v>
      </c>
      <c r="S74" s="18" t="str">
        <f>IF(OR(INDEX('Raw Data Linear'!$1:$1048576,$B74,MATCH(S$7,'Raw Data Linear'!$1:$1,0))=0,ISNA(INDEX('Raw Data Linear'!$1:$1048576,$B74,MATCH(S$7,'Raw Data Linear'!$1:$1,0)))),"",INDEX('Raw Data Linear'!$1:$1048576,$B74,MATCH(S$7,'Raw Data Linear'!$1:$1,0)))</f>
        <v>CONFLICT</v>
      </c>
      <c r="T74" s="18" t="str">
        <f>IF(OR(INDEX('Raw Data Linear'!$1:$1048576,$B74,MATCH(T$7,'Raw Data Linear'!$1:$1,0))=0,ISNA(INDEX('Raw Data Linear'!$1:$1048576,$B74,MATCH(T$7,'Raw Data Linear'!$1:$1,0)))),"",INDEX('Raw Data Linear'!$1:$1048576,$B74,MATCH(T$7,'Raw Data Linear'!$1:$1,0)))</f>
        <v>LOCATED WITHIN FOOTPRINT OF PROPOSED IMPROVEMENTS</v>
      </c>
    </row>
    <row r="75" spans="1:20" ht="48" customHeight="1" x14ac:dyDescent="0.3">
      <c r="A75" s="3">
        <f t="shared" si="3"/>
        <v>1</v>
      </c>
      <c r="B75" s="3">
        <v>4</v>
      </c>
      <c r="C75" s="19">
        <f>IF(OR(INDEX('Raw Data Linear'!$1:$1048576,$B75,MATCH(C$7,'Raw Data Linear'!$1:$1,0))=0,ISNA(INDEX('Raw Data Linear'!$1:$1048576,$B75,MATCH(C$7,'Raw Data Linear'!$1:$1,0)))),"",INDEX('Raw Data Linear'!$1:$1048576,$B75,MATCH(C$7,'Raw Data Linear'!$1:$1,0)))</f>
        <v>3</v>
      </c>
      <c r="D75" s="19" t="str">
        <f>IF(OR(INDEX('Raw Data Linear'!$1:$1048576,$B75,MATCH(D$7,'Raw Data Linear'!$1:$1,0))=0,ISNA(INDEX('Raw Data Linear'!$1:$1048576,$B75,MATCH(D$7,'Raw Data Linear'!$1:$1,0)))),"",INDEX('Raw Data Linear'!$1:$1048576,$B75,MATCH(D$7,'Raw Data Linear'!$1:$1,0)))</f>
        <v>AT&amp;T</v>
      </c>
      <c r="E75" s="19" t="e">
        <f>IF(OR(INDEX('Raw Data Linear'!$1:$1048576,$B75,MATCH(E$7,'Raw Data Linear'!$1:$1,0))=0,ISNA(INDEX('Raw Data Linear'!$1:$1048576,$B75,MATCH(E$7,'Raw Data Linear'!$1:$1,0)))),"",INDEX('Raw Data Linear'!$1:$1048576,$B75,MATCH(E$7,'Raw Data Linear'!$1:$1,0)))</f>
        <v>#N/A</v>
      </c>
      <c r="F75" s="19" t="str">
        <f>IF(OR(INDEX('Raw Data Linear'!$1:$1048576,$B75,MATCH(F$7,'Raw Data Linear'!$1:$1,0))=0,ISNA(INDEX('Raw Data Linear'!$1:$1048576,$B75,MATCH(F$7,'Raw Data Linear'!$1:$1,0)))),"",INDEX('Raw Data Linear'!$1:$1048576,$B75,MATCH(F$7,'Raw Data Linear'!$1:$1,0)))</f>
        <v>Communications Line Underground</v>
      </c>
      <c r="G75" s="19"/>
      <c r="H75" s="25" t="str">
        <f>HYPERLINK(IF(OR(INDEX('Raw Data Linear'!$1:$1048576,$B75,MATCH(I$7,'Raw Data Linear'!$1:$1,0))=0,ISNA(INDEX('Raw Data Linear'!$1:$1048576,$B75,MATCH(I$7,'Raw Data Linear'!$1:$1,0)))),"",INDEX('Raw Data Linear'!$1:$1048576,$B75,MATCH(I$7,'Raw Data Linear'!$1:$1,0))),"Map")</f>
        <v>Map</v>
      </c>
      <c r="I75" s="25"/>
      <c r="J75" s="25" t="str">
        <f>HYPERLINK(IF(OR(INDEX('Raw Data Linear'!$1:$1048576,$B75,MATCH(J$7,'Raw Data Linear'!$1:$1,0))=0,ISNA(INDEX('Raw Data Linear'!$1:$1048576,$B75,MATCH(J$7,'Raw Data Linear'!$1:$1,0)))),"",INDEX('Raw Data Linear'!$1:$1048576,$B75,MATCH(J$7,'Raw Data Linear'!$1:$1,0))),"Map")</f>
        <v>Map</v>
      </c>
      <c r="K75" s="55" t="str">
        <f t="shared" si="2"/>
        <v>155+31.89</v>
      </c>
      <c r="L75" s="19"/>
      <c r="M75" s="19"/>
      <c r="N75" s="19" t="str">
        <f>IF(OR(INDEX('Raw Data Linear'!$1:$1048576,$B75,MATCH(N$7,'Raw Data Linear'!$1:$1,0))=0,ISNA(INDEX('Raw Data Linear'!$1:$1048576,$B75,MATCH(N$7,'Raw Data Linear'!$1:$1,0)))),"",INDEX('Raw Data Linear'!$1:$1048576,$B75,MATCH(N$7,'Raw Data Linear'!$1:$1,0)))</f>
        <v>155+31.89</v>
      </c>
      <c r="O75" s="19">
        <f>IF(OR(INDEX('Raw Data Linear'!$1:$1048576,$B75,MATCH(O$7,'Raw Data Linear'!$1:$1,0))=0,ISNA(INDEX('Raw Data Linear'!$1:$1048576,$B75,MATCH(O$7,'Raw Data Linear'!$1:$1,0)))),"",INDEX('Raw Data Linear'!$1:$1048576,$B75,MATCH(O$7,'Raw Data Linear'!$1:$1,0)))</f>
        <v>2.13</v>
      </c>
      <c r="P75" s="19" t="str">
        <f>IF(OR(INDEX('Raw Data Linear'!$1:$1048576,$B75,MATCH(P$7,'Raw Data Linear'!$1:$1,0))=0,ISNA(INDEX('Raw Data Linear'!$1:$1048576,$B75,MATCH(P$7,'Raw Data Linear'!$1:$1,0)))),"",INDEX('Raw Data Linear'!$1:$1048576,$B75,MATCH(P$7,'Raw Data Linear'!$1:$1,0)))</f>
        <v>143+50.80</v>
      </c>
      <c r="Q75" s="19">
        <f>IF(OR(INDEX('Raw Data Linear'!$1:$1048576,$B75,MATCH(Q$7,'Raw Data Linear'!$1:$1,0))=0,ISNA(INDEX('Raw Data Linear'!$1:$1048576,$B75,MATCH(Q$7,'Raw Data Linear'!$1:$1,0)))),"",INDEX('Raw Data Linear'!$1:$1048576,$B75,MATCH(Q$7,'Raw Data Linear'!$1:$1,0)))</f>
        <v>-71.239999999999995</v>
      </c>
      <c r="R75" s="19" t="str">
        <f>IF(OR(INDEX('Raw Data Linear'!$1:$1048576,$B75,MATCH(R$7,'Raw Data Linear'!$1:$1,0))=0,ISNA(INDEX('Raw Data Linear'!$1:$1048576,$B75,MATCH(R$7,'Raw Data Linear'!$1:$1,0)))),"",INDEX('Raw Data Linear'!$1:$1048576,$B75,MATCH(R$7,'Raw Data Linear'!$1:$1,0)))</f>
        <v>RELOCATE</v>
      </c>
      <c r="S75" s="19" t="str">
        <f>IF(OR(INDEX('Raw Data Linear'!$1:$1048576,$B75,MATCH(S$7,'Raw Data Linear'!$1:$1,0))=0,ISNA(INDEX('Raw Data Linear'!$1:$1048576,$B75,MATCH(S$7,'Raw Data Linear'!$1:$1,0)))),"",INDEX('Raw Data Linear'!$1:$1048576,$B75,MATCH(S$7,'Raw Data Linear'!$1:$1,0)))</f>
        <v>CONFLICT</v>
      </c>
      <c r="T75" s="19" t="str">
        <f>IF(OR(INDEX('Raw Data Linear'!$1:$1048576,$B75,MATCH(T$7,'Raw Data Linear'!$1:$1,0))=0,ISNA(INDEX('Raw Data Linear'!$1:$1048576,$B75,MATCH(T$7,'Raw Data Linear'!$1:$1,0)))),"",INDEX('Raw Data Linear'!$1:$1048576,$B75,MATCH(T$7,'Raw Data Linear'!$1:$1,0)))</f>
        <v>LOCATED WITHIN FOOTPRINT OF PROPOSED IMPROVEMENTS</v>
      </c>
    </row>
    <row r="76" spans="1:20" ht="48" customHeight="1" x14ac:dyDescent="0.3">
      <c r="A76" s="3">
        <f t="shared" si="3"/>
        <v>1</v>
      </c>
      <c r="B76" s="3">
        <v>2</v>
      </c>
      <c r="C76" s="18">
        <f>IF(OR(INDEX('Raw Data Linear'!$1:$1048576,$B76,MATCH(C$7,'Raw Data Linear'!$1:$1,0))=0,ISNA(INDEX('Raw Data Linear'!$1:$1048576,$B76,MATCH(C$7,'Raw Data Linear'!$1:$1,0)))),"",INDEX('Raw Data Linear'!$1:$1048576,$B76,MATCH(C$7,'Raw Data Linear'!$1:$1,0)))</f>
        <v>1</v>
      </c>
      <c r="D76" s="18" t="str">
        <f>IF(OR(INDEX('Raw Data Linear'!$1:$1048576,$B76,MATCH(D$7,'Raw Data Linear'!$1:$1,0))=0,ISNA(INDEX('Raw Data Linear'!$1:$1048576,$B76,MATCH(D$7,'Raw Data Linear'!$1:$1,0)))),"",INDEX('Raw Data Linear'!$1:$1048576,$B76,MATCH(D$7,'Raw Data Linear'!$1:$1,0)))</f>
        <v>AT&amp;T</v>
      </c>
      <c r="E76" s="18" t="e">
        <f>IF(OR(INDEX('Raw Data Linear'!$1:$1048576,$B76,MATCH(E$7,'Raw Data Linear'!$1:$1,0))=0,ISNA(INDEX('Raw Data Linear'!$1:$1048576,$B76,MATCH(E$7,'Raw Data Linear'!$1:$1,0)))),"",INDEX('Raw Data Linear'!$1:$1048576,$B76,MATCH(E$7,'Raw Data Linear'!$1:$1,0)))</f>
        <v>#N/A</v>
      </c>
      <c r="F76" s="18" t="str">
        <f>IF(OR(INDEX('Raw Data Linear'!$1:$1048576,$B76,MATCH(F$7,'Raw Data Linear'!$1:$1,0))=0,ISNA(INDEX('Raw Data Linear'!$1:$1048576,$B76,MATCH(F$7,'Raw Data Linear'!$1:$1,0)))),"",INDEX('Raw Data Linear'!$1:$1048576,$B76,MATCH(F$7,'Raw Data Linear'!$1:$1,0)))</f>
        <v>Communications Line Underground</v>
      </c>
      <c r="G76" s="18"/>
      <c r="H76" s="24" t="str">
        <f>HYPERLINK(IF(OR(INDEX('Raw Data Linear'!$1:$1048576,$B76,MATCH(I$7,'Raw Data Linear'!$1:$1,0))=0,ISNA(INDEX('Raw Data Linear'!$1:$1048576,$B76,MATCH(I$7,'Raw Data Linear'!$1:$1,0)))),"",INDEX('Raw Data Linear'!$1:$1048576,$B76,MATCH(I$7,'Raw Data Linear'!$1:$1,0))),"Map")</f>
        <v>Map</v>
      </c>
      <c r="I76" s="24"/>
      <c r="J76" s="24" t="str">
        <f>HYPERLINK(IF(OR(INDEX('Raw Data Linear'!$1:$1048576,$B76,MATCH(J$7,'Raw Data Linear'!$1:$1,0))=0,ISNA(INDEX('Raw Data Linear'!$1:$1048576,$B76,MATCH(J$7,'Raw Data Linear'!$1:$1,0)))),"",INDEX('Raw Data Linear'!$1:$1048576,$B76,MATCH(J$7,'Raw Data Linear'!$1:$1,0))),"Map")</f>
        <v>Map</v>
      </c>
      <c r="K76" s="54" t="str">
        <f t="shared" si="2"/>
        <v>155+32.02</v>
      </c>
      <c r="L76" s="18"/>
      <c r="M76" s="18"/>
      <c r="N76" s="18" t="str">
        <f>IF(OR(INDEX('Raw Data Linear'!$1:$1048576,$B76,MATCH(N$7,'Raw Data Linear'!$1:$1,0))=0,ISNA(INDEX('Raw Data Linear'!$1:$1048576,$B76,MATCH(N$7,'Raw Data Linear'!$1:$1,0)))),"",INDEX('Raw Data Linear'!$1:$1048576,$B76,MATCH(N$7,'Raw Data Linear'!$1:$1,0)))</f>
        <v>155+32.02</v>
      </c>
      <c r="O76" s="18">
        <f>IF(OR(INDEX('Raw Data Linear'!$1:$1048576,$B76,MATCH(O$7,'Raw Data Linear'!$1:$1,0))=0,ISNA(INDEX('Raw Data Linear'!$1:$1048576,$B76,MATCH(O$7,'Raw Data Linear'!$1:$1,0)))),"",INDEX('Raw Data Linear'!$1:$1048576,$B76,MATCH(O$7,'Raw Data Linear'!$1:$1,0)))</f>
        <v>-4.08</v>
      </c>
      <c r="P76" s="18" t="str">
        <f>IF(OR(INDEX('Raw Data Linear'!$1:$1048576,$B76,MATCH(P$7,'Raw Data Linear'!$1:$1,0))=0,ISNA(INDEX('Raw Data Linear'!$1:$1048576,$B76,MATCH(P$7,'Raw Data Linear'!$1:$1,0)))),"",INDEX('Raw Data Linear'!$1:$1048576,$B76,MATCH(P$7,'Raw Data Linear'!$1:$1,0)))</f>
        <v>153+58.23</v>
      </c>
      <c r="Q76" s="18">
        <f>IF(OR(INDEX('Raw Data Linear'!$1:$1048576,$B76,MATCH(Q$7,'Raw Data Linear'!$1:$1,0))=0,ISNA(INDEX('Raw Data Linear'!$1:$1048576,$B76,MATCH(Q$7,'Raw Data Linear'!$1:$1,0)))),"",INDEX('Raw Data Linear'!$1:$1048576,$B76,MATCH(Q$7,'Raw Data Linear'!$1:$1,0)))</f>
        <v>-29.17</v>
      </c>
      <c r="R76" s="18" t="str">
        <f>IF(OR(INDEX('Raw Data Linear'!$1:$1048576,$B76,MATCH(R$7,'Raw Data Linear'!$1:$1,0))=0,ISNA(INDEX('Raw Data Linear'!$1:$1048576,$B76,MATCH(R$7,'Raw Data Linear'!$1:$1,0)))),"",INDEX('Raw Data Linear'!$1:$1048576,$B76,MATCH(R$7,'Raw Data Linear'!$1:$1,0)))</f>
        <v>RELOCATE</v>
      </c>
      <c r="S76" s="18" t="str">
        <f>IF(OR(INDEX('Raw Data Linear'!$1:$1048576,$B76,MATCH(S$7,'Raw Data Linear'!$1:$1,0))=0,ISNA(INDEX('Raw Data Linear'!$1:$1048576,$B76,MATCH(S$7,'Raw Data Linear'!$1:$1,0)))),"",INDEX('Raw Data Linear'!$1:$1048576,$B76,MATCH(S$7,'Raw Data Linear'!$1:$1,0)))</f>
        <v>CONFLICT</v>
      </c>
      <c r="T76" s="18" t="str">
        <f>IF(OR(INDEX('Raw Data Linear'!$1:$1048576,$B76,MATCH(T$7,'Raw Data Linear'!$1:$1,0))=0,ISNA(INDEX('Raw Data Linear'!$1:$1048576,$B76,MATCH(T$7,'Raw Data Linear'!$1:$1,0)))),"",INDEX('Raw Data Linear'!$1:$1048576,$B76,MATCH(T$7,'Raw Data Linear'!$1:$1,0)))</f>
        <v>LOCATED WITHIN FOOTPRINT OF PROPOSED IMPROVEMENTS</v>
      </c>
    </row>
    <row r="77" spans="1:20" ht="48" customHeight="1" x14ac:dyDescent="0.3">
      <c r="A77" s="3">
        <f t="shared" si="3"/>
        <v>1</v>
      </c>
      <c r="B77" s="3">
        <v>15</v>
      </c>
      <c r="C77" s="19">
        <f>IF(OR(INDEX('Raw Data Linear'!$1:$1048576,$B77,MATCH(C$7,'Raw Data Linear'!$1:$1,0))=0,ISNA(INDEX('Raw Data Linear'!$1:$1048576,$B77,MATCH(C$7,'Raw Data Linear'!$1:$1,0)))),"",INDEX('Raw Data Linear'!$1:$1048576,$B77,MATCH(C$7,'Raw Data Linear'!$1:$1,0)))</f>
        <v>17</v>
      </c>
      <c r="D77" s="19" t="str">
        <f>IF(OR(INDEX('Raw Data Linear'!$1:$1048576,$B77,MATCH(D$7,'Raw Data Linear'!$1:$1,0))=0,ISNA(INDEX('Raw Data Linear'!$1:$1048576,$B77,MATCH(D$7,'Raw Data Linear'!$1:$1,0)))),"",INDEX('Raw Data Linear'!$1:$1048576,$B77,MATCH(D$7,'Raw Data Linear'!$1:$1,0)))</f>
        <v>AT&amp;T</v>
      </c>
      <c r="E77" s="19" t="e">
        <f>IF(OR(INDEX('Raw Data Linear'!$1:$1048576,$B77,MATCH(E$7,'Raw Data Linear'!$1:$1,0))=0,ISNA(INDEX('Raw Data Linear'!$1:$1048576,$B77,MATCH(E$7,'Raw Data Linear'!$1:$1,0)))),"",INDEX('Raw Data Linear'!$1:$1048576,$B77,MATCH(E$7,'Raw Data Linear'!$1:$1,0)))</f>
        <v>#N/A</v>
      </c>
      <c r="F77" s="19" t="str">
        <f>IF(OR(INDEX('Raw Data Linear'!$1:$1048576,$B77,MATCH(F$7,'Raw Data Linear'!$1:$1,0))=0,ISNA(INDEX('Raw Data Linear'!$1:$1048576,$B77,MATCH(F$7,'Raw Data Linear'!$1:$1,0)))),"",INDEX('Raw Data Linear'!$1:$1048576,$B77,MATCH(F$7,'Raw Data Linear'!$1:$1,0)))</f>
        <v>Communications Line Underground</v>
      </c>
      <c r="G77" s="19"/>
      <c r="H77" s="25" t="str">
        <f>HYPERLINK(IF(OR(INDEX('Raw Data Linear'!$1:$1048576,$B77,MATCH(I$7,'Raw Data Linear'!$1:$1,0))=0,ISNA(INDEX('Raw Data Linear'!$1:$1048576,$B77,MATCH(I$7,'Raw Data Linear'!$1:$1,0)))),"",INDEX('Raw Data Linear'!$1:$1048576,$B77,MATCH(I$7,'Raw Data Linear'!$1:$1,0))),"Map")</f>
        <v>Map</v>
      </c>
      <c r="I77" s="25"/>
      <c r="J77" s="25" t="str">
        <f>HYPERLINK(IF(OR(INDEX('Raw Data Linear'!$1:$1048576,$B77,MATCH(J$7,'Raw Data Linear'!$1:$1,0))=0,ISNA(INDEX('Raw Data Linear'!$1:$1048576,$B77,MATCH(J$7,'Raw Data Linear'!$1:$1,0)))),"",INDEX('Raw Data Linear'!$1:$1048576,$B77,MATCH(J$7,'Raw Data Linear'!$1:$1,0))),"Map")</f>
        <v>Map</v>
      </c>
      <c r="K77" s="55" t="str">
        <f t="shared" si="2"/>
        <v>155+34.20</v>
      </c>
      <c r="L77" s="19"/>
      <c r="M77" s="19"/>
      <c r="N77" s="19" t="str">
        <f>IF(OR(INDEX('Raw Data Linear'!$1:$1048576,$B77,MATCH(N$7,'Raw Data Linear'!$1:$1,0))=0,ISNA(INDEX('Raw Data Linear'!$1:$1048576,$B77,MATCH(N$7,'Raw Data Linear'!$1:$1,0)))),"",INDEX('Raw Data Linear'!$1:$1048576,$B77,MATCH(N$7,'Raw Data Linear'!$1:$1,0)))</f>
        <v>155+34.20</v>
      </c>
      <c r="O77" s="19">
        <f>IF(OR(INDEX('Raw Data Linear'!$1:$1048576,$B77,MATCH(O$7,'Raw Data Linear'!$1:$1,0))=0,ISNA(INDEX('Raw Data Linear'!$1:$1048576,$B77,MATCH(O$7,'Raw Data Linear'!$1:$1,0)))),"",INDEX('Raw Data Linear'!$1:$1048576,$B77,MATCH(O$7,'Raw Data Linear'!$1:$1,0)))</f>
        <v>31.36</v>
      </c>
      <c r="P77" s="19" t="str">
        <f>IF(OR(INDEX('Raw Data Linear'!$1:$1048576,$B77,MATCH(P$7,'Raw Data Linear'!$1:$1,0))=0,ISNA(INDEX('Raw Data Linear'!$1:$1048576,$B77,MATCH(P$7,'Raw Data Linear'!$1:$1,0)))),"",INDEX('Raw Data Linear'!$1:$1048576,$B77,MATCH(P$7,'Raw Data Linear'!$1:$1,0)))</f>
        <v>152+11.99</v>
      </c>
      <c r="Q77" s="19">
        <f>IF(OR(INDEX('Raw Data Linear'!$1:$1048576,$B77,MATCH(Q$7,'Raw Data Linear'!$1:$1,0))=0,ISNA(INDEX('Raw Data Linear'!$1:$1048576,$B77,MATCH(Q$7,'Raw Data Linear'!$1:$1,0)))),"",INDEX('Raw Data Linear'!$1:$1048576,$B77,MATCH(Q$7,'Raw Data Linear'!$1:$1,0)))</f>
        <v>32.049999999999997</v>
      </c>
      <c r="R77" s="19" t="str">
        <f>IF(OR(INDEX('Raw Data Linear'!$1:$1048576,$B77,MATCH(R$7,'Raw Data Linear'!$1:$1,0))=0,ISNA(INDEX('Raw Data Linear'!$1:$1048576,$B77,MATCH(R$7,'Raw Data Linear'!$1:$1,0)))),"",INDEX('Raw Data Linear'!$1:$1048576,$B77,MATCH(R$7,'Raw Data Linear'!$1:$1,0)))</f>
        <v>RELOCATE</v>
      </c>
      <c r="S77" s="19" t="str">
        <f>IF(OR(INDEX('Raw Data Linear'!$1:$1048576,$B77,MATCH(S$7,'Raw Data Linear'!$1:$1,0))=0,ISNA(INDEX('Raw Data Linear'!$1:$1048576,$B77,MATCH(S$7,'Raw Data Linear'!$1:$1,0)))),"",INDEX('Raw Data Linear'!$1:$1048576,$B77,MATCH(S$7,'Raw Data Linear'!$1:$1,0)))</f>
        <v>CONFLICT</v>
      </c>
      <c r="T77" s="19" t="str">
        <f>IF(OR(INDEX('Raw Data Linear'!$1:$1048576,$B77,MATCH(T$7,'Raw Data Linear'!$1:$1,0))=0,ISNA(INDEX('Raw Data Linear'!$1:$1048576,$B77,MATCH(T$7,'Raw Data Linear'!$1:$1,0)))),"",INDEX('Raw Data Linear'!$1:$1048576,$B77,MATCH(T$7,'Raw Data Linear'!$1:$1,0)))</f>
        <v>LOCATED WITHIN FOOTPRINT OF PROPOSED IMPROVEMENTS</v>
      </c>
    </row>
    <row r="78" spans="1:20" ht="48" customHeight="1" x14ac:dyDescent="0.3">
      <c r="A78" s="3">
        <f t="shared" si="3"/>
        <v>1</v>
      </c>
      <c r="B78" s="3">
        <v>5</v>
      </c>
      <c r="C78" s="18">
        <f>IF(OR(INDEX('Raw Data Linear'!$1:$1048576,$B78,MATCH(C$7,'Raw Data Linear'!$1:$1,0))=0,ISNA(INDEX('Raw Data Linear'!$1:$1048576,$B78,MATCH(C$7,'Raw Data Linear'!$1:$1,0)))),"",INDEX('Raw Data Linear'!$1:$1048576,$B78,MATCH(C$7,'Raw Data Linear'!$1:$1,0)))</f>
        <v>4</v>
      </c>
      <c r="D78" s="18" t="str">
        <f>IF(OR(INDEX('Raw Data Linear'!$1:$1048576,$B78,MATCH(D$7,'Raw Data Linear'!$1:$1,0))=0,ISNA(INDEX('Raw Data Linear'!$1:$1048576,$B78,MATCH(D$7,'Raw Data Linear'!$1:$1,0)))),"",INDEX('Raw Data Linear'!$1:$1048576,$B78,MATCH(D$7,'Raw Data Linear'!$1:$1,0)))</f>
        <v>AT&amp;T</v>
      </c>
      <c r="E78" s="18" t="e">
        <f>IF(OR(INDEX('Raw Data Linear'!$1:$1048576,$B78,MATCH(E$7,'Raw Data Linear'!$1:$1,0))=0,ISNA(INDEX('Raw Data Linear'!$1:$1048576,$B78,MATCH(E$7,'Raw Data Linear'!$1:$1,0)))),"",INDEX('Raw Data Linear'!$1:$1048576,$B78,MATCH(E$7,'Raw Data Linear'!$1:$1,0)))</f>
        <v>#N/A</v>
      </c>
      <c r="F78" s="18" t="str">
        <f>IF(OR(INDEX('Raw Data Linear'!$1:$1048576,$B78,MATCH(F$7,'Raw Data Linear'!$1:$1,0))=0,ISNA(INDEX('Raw Data Linear'!$1:$1048576,$B78,MATCH(F$7,'Raw Data Linear'!$1:$1,0)))),"",INDEX('Raw Data Linear'!$1:$1048576,$B78,MATCH(F$7,'Raw Data Linear'!$1:$1,0)))</f>
        <v>Communications Line Underground</v>
      </c>
      <c r="G78" s="18"/>
      <c r="H78" s="24" t="str">
        <f>HYPERLINK(IF(OR(INDEX('Raw Data Linear'!$1:$1048576,$B78,MATCH(I$7,'Raw Data Linear'!$1:$1,0))=0,ISNA(INDEX('Raw Data Linear'!$1:$1048576,$B78,MATCH(I$7,'Raw Data Linear'!$1:$1,0)))),"",INDEX('Raw Data Linear'!$1:$1048576,$B78,MATCH(I$7,'Raw Data Linear'!$1:$1,0))),"Map")</f>
        <v>Map</v>
      </c>
      <c r="I78" s="24"/>
      <c r="J78" s="24" t="str">
        <f>HYPERLINK(IF(OR(INDEX('Raw Data Linear'!$1:$1048576,$B78,MATCH(J$7,'Raw Data Linear'!$1:$1,0))=0,ISNA(INDEX('Raw Data Linear'!$1:$1048576,$B78,MATCH(J$7,'Raw Data Linear'!$1:$1,0)))),"",INDEX('Raw Data Linear'!$1:$1048576,$B78,MATCH(J$7,'Raw Data Linear'!$1:$1,0))),"Map")</f>
        <v>Map</v>
      </c>
      <c r="K78" s="54" t="str">
        <f t="shared" si="2"/>
        <v>155+35.00</v>
      </c>
      <c r="L78" s="18"/>
      <c r="M78" s="18"/>
      <c r="N78" s="18" t="str">
        <f>IF(OR(INDEX('Raw Data Linear'!$1:$1048576,$B78,MATCH(N$7,'Raw Data Linear'!$1:$1,0))=0,ISNA(INDEX('Raw Data Linear'!$1:$1048576,$B78,MATCH(N$7,'Raw Data Linear'!$1:$1,0)))),"",INDEX('Raw Data Linear'!$1:$1048576,$B78,MATCH(N$7,'Raw Data Linear'!$1:$1,0)))</f>
        <v>155+35.00</v>
      </c>
      <c r="O78" s="18">
        <f>IF(OR(INDEX('Raw Data Linear'!$1:$1048576,$B78,MATCH(O$7,'Raw Data Linear'!$1:$1,0))=0,ISNA(INDEX('Raw Data Linear'!$1:$1048576,$B78,MATCH(O$7,'Raw Data Linear'!$1:$1,0)))),"",INDEX('Raw Data Linear'!$1:$1048576,$B78,MATCH(O$7,'Raw Data Linear'!$1:$1,0)))</f>
        <v>38.409999999999997</v>
      </c>
      <c r="P78" s="18" t="str">
        <f>IF(OR(INDEX('Raw Data Linear'!$1:$1048576,$B78,MATCH(P$7,'Raw Data Linear'!$1:$1,0))=0,ISNA(INDEX('Raw Data Linear'!$1:$1048576,$B78,MATCH(P$7,'Raw Data Linear'!$1:$1,0)))),"",INDEX('Raw Data Linear'!$1:$1048576,$B78,MATCH(P$7,'Raw Data Linear'!$1:$1,0)))</f>
        <v>153+46.47</v>
      </c>
      <c r="Q78" s="18">
        <f>IF(OR(INDEX('Raw Data Linear'!$1:$1048576,$B78,MATCH(Q$7,'Raw Data Linear'!$1:$1,0))=0,ISNA(INDEX('Raw Data Linear'!$1:$1048576,$B78,MATCH(Q$7,'Raw Data Linear'!$1:$1,0)))),"",INDEX('Raw Data Linear'!$1:$1048576,$B78,MATCH(Q$7,'Raw Data Linear'!$1:$1,0)))</f>
        <v>56.85</v>
      </c>
      <c r="R78" s="18" t="str">
        <f>IF(OR(INDEX('Raw Data Linear'!$1:$1048576,$B78,MATCH(R$7,'Raw Data Linear'!$1:$1,0))=0,ISNA(INDEX('Raw Data Linear'!$1:$1048576,$B78,MATCH(R$7,'Raw Data Linear'!$1:$1,0)))),"",INDEX('Raw Data Linear'!$1:$1048576,$B78,MATCH(R$7,'Raw Data Linear'!$1:$1,0)))</f>
        <v>RELOCATE</v>
      </c>
      <c r="S78" s="18" t="str">
        <f>IF(OR(INDEX('Raw Data Linear'!$1:$1048576,$B78,MATCH(S$7,'Raw Data Linear'!$1:$1,0))=0,ISNA(INDEX('Raw Data Linear'!$1:$1048576,$B78,MATCH(S$7,'Raw Data Linear'!$1:$1,0)))),"",INDEX('Raw Data Linear'!$1:$1048576,$B78,MATCH(S$7,'Raw Data Linear'!$1:$1,0)))</f>
        <v>CONFLICT</v>
      </c>
      <c r="T78" s="18" t="str">
        <f>IF(OR(INDEX('Raw Data Linear'!$1:$1048576,$B78,MATCH(T$7,'Raw Data Linear'!$1:$1,0))=0,ISNA(INDEX('Raw Data Linear'!$1:$1048576,$B78,MATCH(T$7,'Raw Data Linear'!$1:$1,0)))),"",INDEX('Raw Data Linear'!$1:$1048576,$B78,MATCH(T$7,'Raw Data Linear'!$1:$1,0)))</f>
        <v>LOCATED WITHIN FOOTPRINT OF PROPOSED IMPROVEMENTS</v>
      </c>
    </row>
    <row r="79" spans="1:20" ht="48" customHeight="1" x14ac:dyDescent="0.3">
      <c r="A79" s="3">
        <f t="shared" si="3"/>
        <v>1</v>
      </c>
      <c r="B79" s="3">
        <v>7</v>
      </c>
      <c r="C79" s="19">
        <f>IF(OR(INDEX('Raw Data Linear'!$1:$1048576,$B79,MATCH(C$7,'Raw Data Linear'!$1:$1,0))=0,ISNA(INDEX('Raw Data Linear'!$1:$1048576,$B79,MATCH(C$7,'Raw Data Linear'!$1:$1,0)))),"",INDEX('Raw Data Linear'!$1:$1048576,$B79,MATCH(C$7,'Raw Data Linear'!$1:$1,0)))</f>
        <v>7</v>
      </c>
      <c r="D79" s="19" t="str">
        <f>IF(OR(INDEX('Raw Data Linear'!$1:$1048576,$B79,MATCH(D$7,'Raw Data Linear'!$1:$1,0))=0,ISNA(INDEX('Raw Data Linear'!$1:$1048576,$B79,MATCH(D$7,'Raw Data Linear'!$1:$1,0)))),"",INDEX('Raw Data Linear'!$1:$1048576,$B79,MATCH(D$7,'Raw Data Linear'!$1:$1,0)))</f>
        <v>AT&amp;T</v>
      </c>
      <c r="E79" s="19" t="e">
        <f>IF(OR(INDEX('Raw Data Linear'!$1:$1048576,$B79,MATCH(E$7,'Raw Data Linear'!$1:$1,0))=0,ISNA(INDEX('Raw Data Linear'!$1:$1048576,$B79,MATCH(E$7,'Raw Data Linear'!$1:$1,0)))),"",INDEX('Raw Data Linear'!$1:$1048576,$B79,MATCH(E$7,'Raw Data Linear'!$1:$1,0)))</f>
        <v>#N/A</v>
      </c>
      <c r="F79" s="19" t="str">
        <f>IF(OR(INDEX('Raw Data Linear'!$1:$1048576,$B79,MATCH(F$7,'Raw Data Linear'!$1:$1,0))=0,ISNA(INDEX('Raw Data Linear'!$1:$1048576,$B79,MATCH(F$7,'Raw Data Linear'!$1:$1,0)))),"",INDEX('Raw Data Linear'!$1:$1048576,$B79,MATCH(F$7,'Raw Data Linear'!$1:$1,0)))</f>
        <v>Communications Line Underground</v>
      </c>
      <c r="G79" s="19"/>
      <c r="H79" s="25" t="str">
        <f>HYPERLINK(IF(OR(INDEX('Raw Data Linear'!$1:$1048576,$B79,MATCH(I$7,'Raw Data Linear'!$1:$1,0))=0,ISNA(INDEX('Raw Data Linear'!$1:$1048576,$B79,MATCH(I$7,'Raw Data Linear'!$1:$1,0)))),"",INDEX('Raw Data Linear'!$1:$1048576,$B79,MATCH(I$7,'Raw Data Linear'!$1:$1,0))),"Map")</f>
        <v>Map</v>
      </c>
      <c r="I79" s="25"/>
      <c r="J79" s="25" t="str">
        <f>HYPERLINK(IF(OR(INDEX('Raw Data Linear'!$1:$1048576,$B79,MATCH(J$7,'Raw Data Linear'!$1:$1,0))=0,ISNA(INDEX('Raw Data Linear'!$1:$1048576,$B79,MATCH(J$7,'Raw Data Linear'!$1:$1,0)))),"",INDEX('Raw Data Linear'!$1:$1048576,$B79,MATCH(J$7,'Raw Data Linear'!$1:$1,0))),"Map")</f>
        <v>Map</v>
      </c>
      <c r="K79" s="55" t="str">
        <f t="shared" si="2"/>
        <v>155+37.02</v>
      </c>
      <c r="L79" s="19"/>
      <c r="M79" s="19"/>
      <c r="N79" s="19" t="str">
        <f>IF(OR(INDEX('Raw Data Linear'!$1:$1048576,$B79,MATCH(N$7,'Raw Data Linear'!$1:$1,0))=0,ISNA(INDEX('Raw Data Linear'!$1:$1048576,$B79,MATCH(N$7,'Raw Data Linear'!$1:$1,0)))),"",INDEX('Raw Data Linear'!$1:$1048576,$B79,MATCH(N$7,'Raw Data Linear'!$1:$1,0)))</f>
        <v>155+37.02</v>
      </c>
      <c r="O79" s="19">
        <f>IF(OR(INDEX('Raw Data Linear'!$1:$1048576,$B79,MATCH(O$7,'Raw Data Linear'!$1:$1,0))=0,ISNA(INDEX('Raw Data Linear'!$1:$1048576,$B79,MATCH(O$7,'Raw Data Linear'!$1:$1,0)))),"",INDEX('Raw Data Linear'!$1:$1048576,$B79,MATCH(O$7,'Raw Data Linear'!$1:$1,0)))</f>
        <v>48.87</v>
      </c>
      <c r="P79" s="19" t="str">
        <f>IF(OR(INDEX('Raw Data Linear'!$1:$1048576,$B79,MATCH(P$7,'Raw Data Linear'!$1:$1,0))=0,ISNA(INDEX('Raw Data Linear'!$1:$1048576,$B79,MATCH(P$7,'Raw Data Linear'!$1:$1,0)))),"",INDEX('Raw Data Linear'!$1:$1048576,$B79,MATCH(P$7,'Raw Data Linear'!$1:$1,0)))</f>
        <v>153+99.97</v>
      </c>
      <c r="Q79" s="19">
        <f>IF(OR(INDEX('Raw Data Linear'!$1:$1048576,$B79,MATCH(Q$7,'Raw Data Linear'!$1:$1,0))=0,ISNA(INDEX('Raw Data Linear'!$1:$1048576,$B79,MATCH(Q$7,'Raw Data Linear'!$1:$1,0)))),"",INDEX('Raw Data Linear'!$1:$1048576,$B79,MATCH(Q$7,'Raw Data Linear'!$1:$1,0)))</f>
        <v>38.25</v>
      </c>
      <c r="R79" s="19" t="str">
        <f>IF(OR(INDEX('Raw Data Linear'!$1:$1048576,$B79,MATCH(R$7,'Raw Data Linear'!$1:$1,0))=0,ISNA(INDEX('Raw Data Linear'!$1:$1048576,$B79,MATCH(R$7,'Raw Data Linear'!$1:$1,0)))),"",INDEX('Raw Data Linear'!$1:$1048576,$B79,MATCH(R$7,'Raw Data Linear'!$1:$1,0)))</f>
        <v>RELOCATE</v>
      </c>
      <c r="S79" s="19" t="str">
        <f>IF(OR(INDEX('Raw Data Linear'!$1:$1048576,$B79,MATCH(S$7,'Raw Data Linear'!$1:$1,0))=0,ISNA(INDEX('Raw Data Linear'!$1:$1048576,$B79,MATCH(S$7,'Raw Data Linear'!$1:$1,0)))),"",INDEX('Raw Data Linear'!$1:$1048576,$B79,MATCH(S$7,'Raw Data Linear'!$1:$1,0)))</f>
        <v>CONFLICT</v>
      </c>
      <c r="T79" s="19" t="str">
        <f>IF(OR(INDEX('Raw Data Linear'!$1:$1048576,$B79,MATCH(T$7,'Raw Data Linear'!$1:$1,0))=0,ISNA(INDEX('Raw Data Linear'!$1:$1048576,$B79,MATCH(T$7,'Raw Data Linear'!$1:$1,0)))),"",INDEX('Raw Data Linear'!$1:$1048576,$B79,MATCH(T$7,'Raw Data Linear'!$1:$1,0)))</f>
        <v>LOCATED WITHIN FOOTPRINT OF PROPOSED IMPROVEMENTS</v>
      </c>
    </row>
    <row r="80" spans="1:20" ht="48" customHeight="1" x14ac:dyDescent="0.3">
      <c r="A80" s="3">
        <f t="shared" si="3"/>
        <v>1</v>
      </c>
      <c r="B80" s="3">
        <v>125</v>
      </c>
      <c r="C80" s="18">
        <f>IF(OR(INDEX('Raw Data Linear'!$1:$1048576,$B80,MATCH(C$7,'Raw Data Linear'!$1:$1,0))=0,ISNA(INDEX('Raw Data Linear'!$1:$1048576,$B80,MATCH(C$7,'Raw Data Linear'!$1:$1,0)))),"",INDEX('Raw Data Linear'!$1:$1048576,$B80,MATCH(C$7,'Raw Data Linear'!$1:$1,0)))</f>
        <v>284</v>
      </c>
      <c r="D80" s="18" t="str">
        <f>IF(OR(INDEX('Raw Data Linear'!$1:$1048576,$B80,MATCH(D$7,'Raw Data Linear'!$1:$1,0))=0,ISNA(INDEX('Raw Data Linear'!$1:$1048576,$B80,MATCH(D$7,'Raw Data Linear'!$1:$1,0)))),"",INDEX('Raw Data Linear'!$1:$1048576,$B80,MATCH(D$7,'Raw Data Linear'!$1:$1,0)))</f>
        <v>CENTERPOINT ENERGY</v>
      </c>
      <c r="E80" s="18" t="e">
        <f>IF(OR(INDEX('Raw Data Linear'!$1:$1048576,$B80,MATCH(E$7,'Raw Data Linear'!$1:$1,0))=0,ISNA(INDEX('Raw Data Linear'!$1:$1048576,$B80,MATCH(E$7,'Raw Data Linear'!$1:$1,0)))),"",INDEX('Raw Data Linear'!$1:$1048576,$B80,MATCH(E$7,'Raw Data Linear'!$1:$1,0)))</f>
        <v>#N/A</v>
      </c>
      <c r="F80" s="18" t="str">
        <f>IF(OR(INDEX('Raw Data Linear'!$1:$1048576,$B80,MATCH(F$7,'Raw Data Linear'!$1:$1,0))=0,ISNA(INDEX('Raw Data Linear'!$1:$1048576,$B80,MATCH(F$7,'Raw Data Linear'!$1:$1,0)))),"",INDEX('Raw Data Linear'!$1:$1048576,$B80,MATCH(F$7,'Raw Data Linear'!$1:$1,0)))</f>
        <v>Gas Line</v>
      </c>
      <c r="G80" s="18"/>
      <c r="H80" s="24" t="str">
        <f>HYPERLINK(IF(OR(INDEX('Raw Data Linear'!$1:$1048576,$B80,MATCH(I$7,'Raw Data Linear'!$1:$1,0))=0,ISNA(INDEX('Raw Data Linear'!$1:$1048576,$B80,MATCH(I$7,'Raw Data Linear'!$1:$1,0)))),"",INDEX('Raw Data Linear'!$1:$1048576,$B80,MATCH(I$7,'Raw Data Linear'!$1:$1,0))),"Map")</f>
        <v>Map</v>
      </c>
      <c r="I80" s="24"/>
      <c r="J80" s="24" t="str">
        <f>HYPERLINK(IF(OR(INDEX('Raw Data Linear'!$1:$1048576,$B80,MATCH(J$7,'Raw Data Linear'!$1:$1,0))=0,ISNA(INDEX('Raw Data Linear'!$1:$1048576,$B80,MATCH(J$7,'Raw Data Linear'!$1:$1,0)))),"",INDEX('Raw Data Linear'!$1:$1048576,$B80,MATCH(J$7,'Raw Data Linear'!$1:$1,0))),"Map")</f>
        <v>Map</v>
      </c>
      <c r="K80" s="54" t="str">
        <f t="shared" si="2"/>
        <v>101+50.07</v>
      </c>
      <c r="L80" s="18"/>
      <c r="M80" s="18"/>
      <c r="N80" s="18" t="str">
        <f>IF(OR(INDEX('Raw Data Linear'!$1:$1048576,$B80,MATCH(N$7,'Raw Data Linear'!$1:$1,0))=0,ISNA(INDEX('Raw Data Linear'!$1:$1048576,$B80,MATCH(N$7,'Raw Data Linear'!$1:$1,0)))),"",INDEX('Raw Data Linear'!$1:$1048576,$B80,MATCH(N$7,'Raw Data Linear'!$1:$1,0)))</f>
        <v>101+50.07</v>
      </c>
      <c r="O80" s="18">
        <f>IF(OR(INDEX('Raw Data Linear'!$1:$1048576,$B80,MATCH(O$7,'Raw Data Linear'!$1:$1,0))=0,ISNA(INDEX('Raw Data Linear'!$1:$1048576,$B80,MATCH(O$7,'Raw Data Linear'!$1:$1,0)))),"",INDEX('Raw Data Linear'!$1:$1048576,$B80,MATCH(O$7,'Raw Data Linear'!$1:$1,0)))</f>
        <v>-67.180000000000007</v>
      </c>
      <c r="P80" s="18" t="str">
        <f>IF(OR(INDEX('Raw Data Linear'!$1:$1048576,$B80,MATCH(P$7,'Raw Data Linear'!$1:$1,0))=0,ISNA(INDEX('Raw Data Linear'!$1:$1048576,$B80,MATCH(P$7,'Raw Data Linear'!$1:$1,0)))),"",INDEX('Raw Data Linear'!$1:$1048576,$B80,MATCH(P$7,'Raw Data Linear'!$1:$1,0)))</f>
        <v>101+48.30</v>
      </c>
      <c r="Q80" s="18">
        <f>IF(OR(INDEX('Raw Data Linear'!$1:$1048576,$B80,MATCH(Q$7,'Raw Data Linear'!$1:$1,0))=0,ISNA(INDEX('Raw Data Linear'!$1:$1048576,$B80,MATCH(Q$7,'Raw Data Linear'!$1:$1,0)))),"",INDEX('Raw Data Linear'!$1:$1048576,$B80,MATCH(Q$7,'Raw Data Linear'!$1:$1,0)))</f>
        <v>-82.56</v>
      </c>
      <c r="R80" s="18" t="str">
        <f>IF(OR(INDEX('Raw Data Linear'!$1:$1048576,$B80,MATCH(R$7,'Raw Data Linear'!$1:$1,0))=0,ISNA(INDEX('Raw Data Linear'!$1:$1048576,$B80,MATCH(R$7,'Raw Data Linear'!$1:$1,0)))),"",INDEX('Raw Data Linear'!$1:$1048576,$B80,MATCH(R$7,'Raw Data Linear'!$1:$1,0)))</f>
        <v>RELOCATE</v>
      </c>
      <c r="S80" s="18" t="str">
        <f>IF(OR(INDEX('Raw Data Linear'!$1:$1048576,$B80,MATCH(S$7,'Raw Data Linear'!$1:$1,0))=0,ISNA(INDEX('Raw Data Linear'!$1:$1048576,$B80,MATCH(S$7,'Raw Data Linear'!$1:$1,0)))),"",INDEX('Raw Data Linear'!$1:$1048576,$B80,MATCH(S$7,'Raw Data Linear'!$1:$1,0)))</f>
        <v>CONFLICT</v>
      </c>
      <c r="T80" s="18" t="str">
        <f>IF(OR(INDEX('Raw Data Linear'!$1:$1048576,$B80,MATCH(T$7,'Raw Data Linear'!$1:$1,0))=0,ISNA(INDEX('Raw Data Linear'!$1:$1048576,$B80,MATCH(T$7,'Raw Data Linear'!$1:$1,0)))),"",INDEX('Raw Data Linear'!$1:$1048576,$B80,MATCH(T$7,'Raw Data Linear'!$1:$1,0)))</f>
        <v>LOCATED WITHIN FOOTPRINT OF PROPOSED IMPROVEMENTS</v>
      </c>
    </row>
    <row r="81" spans="1:20" ht="48" customHeight="1" x14ac:dyDescent="0.3">
      <c r="A81" s="3">
        <f t="shared" si="3"/>
        <v>1</v>
      </c>
      <c r="B81" s="3">
        <v>123</v>
      </c>
      <c r="C81" s="19">
        <f>IF(OR(INDEX('Raw Data Linear'!$1:$1048576,$B81,MATCH(C$7,'Raw Data Linear'!$1:$1,0))=0,ISNA(INDEX('Raw Data Linear'!$1:$1048576,$B81,MATCH(C$7,'Raw Data Linear'!$1:$1,0)))),"",INDEX('Raw Data Linear'!$1:$1048576,$B81,MATCH(C$7,'Raw Data Linear'!$1:$1,0)))</f>
        <v>278</v>
      </c>
      <c r="D81" s="19" t="str">
        <f>IF(OR(INDEX('Raw Data Linear'!$1:$1048576,$B81,MATCH(D$7,'Raw Data Linear'!$1:$1,0))=0,ISNA(INDEX('Raw Data Linear'!$1:$1048576,$B81,MATCH(D$7,'Raw Data Linear'!$1:$1,0)))),"",INDEX('Raw Data Linear'!$1:$1048576,$B81,MATCH(D$7,'Raw Data Linear'!$1:$1,0)))</f>
        <v>CENTERPOINT ENERGY</v>
      </c>
      <c r="E81" s="19" t="e">
        <f>IF(OR(INDEX('Raw Data Linear'!$1:$1048576,$B81,MATCH(E$7,'Raw Data Linear'!$1:$1,0))=0,ISNA(INDEX('Raw Data Linear'!$1:$1048576,$B81,MATCH(E$7,'Raw Data Linear'!$1:$1,0)))),"",INDEX('Raw Data Linear'!$1:$1048576,$B81,MATCH(E$7,'Raw Data Linear'!$1:$1,0)))</f>
        <v>#N/A</v>
      </c>
      <c r="F81" s="19" t="str">
        <f>IF(OR(INDEX('Raw Data Linear'!$1:$1048576,$B81,MATCH(F$7,'Raw Data Linear'!$1:$1,0))=0,ISNA(INDEX('Raw Data Linear'!$1:$1048576,$B81,MATCH(F$7,'Raw Data Linear'!$1:$1,0)))),"",INDEX('Raw Data Linear'!$1:$1048576,$B81,MATCH(F$7,'Raw Data Linear'!$1:$1,0)))</f>
        <v>Gas Line</v>
      </c>
      <c r="G81" s="19"/>
      <c r="H81" s="25" t="str">
        <f>HYPERLINK(IF(OR(INDEX('Raw Data Linear'!$1:$1048576,$B81,MATCH(I$7,'Raw Data Linear'!$1:$1,0))=0,ISNA(INDEX('Raw Data Linear'!$1:$1048576,$B81,MATCH(I$7,'Raw Data Linear'!$1:$1,0)))),"",INDEX('Raw Data Linear'!$1:$1048576,$B81,MATCH(I$7,'Raw Data Linear'!$1:$1,0))),"Map")</f>
        <v>Map</v>
      </c>
      <c r="I81" s="25"/>
      <c r="J81" s="25" t="str">
        <f>HYPERLINK(IF(OR(INDEX('Raw Data Linear'!$1:$1048576,$B81,MATCH(J$7,'Raw Data Linear'!$1:$1,0))=0,ISNA(INDEX('Raw Data Linear'!$1:$1048576,$B81,MATCH(J$7,'Raw Data Linear'!$1:$1,0)))),"",INDEX('Raw Data Linear'!$1:$1048576,$B81,MATCH(J$7,'Raw Data Linear'!$1:$1,0))),"Map")</f>
        <v>Map</v>
      </c>
      <c r="K81" s="55" t="str">
        <f t="shared" si="2"/>
        <v>102+64.51</v>
      </c>
      <c r="L81" s="19"/>
      <c r="M81" s="19"/>
      <c r="N81" s="19" t="str">
        <f>IF(OR(INDEX('Raw Data Linear'!$1:$1048576,$B81,MATCH(N$7,'Raw Data Linear'!$1:$1,0))=0,ISNA(INDEX('Raw Data Linear'!$1:$1048576,$B81,MATCH(N$7,'Raw Data Linear'!$1:$1,0)))),"",INDEX('Raw Data Linear'!$1:$1048576,$B81,MATCH(N$7,'Raw Data Linear'!$1:$1,0)))</f>
        <v>102+64.51</v>
      </c>
      <c r="O81" s="19">
        <f>IF(OR(INDEX('Raw Data Linear'!$1:$1048576,$B81,MATCH(O$7,'Raw Data Linear'!$1:$1,0))=0,ISNA(INDEX('Raw Data Linear'!$1:$1048576,$B81,MATCH(O$7,'Raw Data Linear'!$1:$1,0)))),"",INDEX('Raw Data Linear'!$1:$1048576,$B81,MATCH(O$7,'Raw Data Linear'!$1:$1,0)))</f>
        <v>-62.76</v>
      </c>
      <c r="P81" s="19" t="str">
        <f>IF(OR(INDEX('Raw Data Linear'!$1:$1048576,$B81,MATCH(P$7,'Raw Data Linear'!$1:$1,0))=0,ISNA(INDEX('Raw Data Linear'!$1:$1048576,$B81,MATCH(P$7,'Raw Data Linear'!$1:$1,0)))),"",INDEX('Raw Data Linear'!$1:$1048576,$B81,MATCH(P$7,'Raw Data Linear'!$1:$1,0)))</f>
        <v>OffChain</v>
      </c>
      <c r="Q81" s="19" t="str">
        <f>IF(OR(INDEX('Raw Data Linear'!$1:$1048576,$B81,MATCH(Q$7,'Raw Data Linear'!$1:$1,0))=0,ISNA(INDEX('Raw Data Linear'!$1:$1048576,$B81,MATCH(Q$7,'Raw Data Linear'!$1:$1,0)))),"",INDEX('Raw Data Linear'!$1:$1048576,$B81,MATCH(Q$7,'Raw Data Linear'!$1:$1,0)))</f>
        <v>OffChain</v>
      </c>
      <c r="R81" s="19" t="str">
        <f>IF(OR(INDEX('Raw Data Linear'!$1:$1048576,$B81,MATCH(R$7,'Raw Data Linear'!$1:$1,0))=0,ISNA(INDEX('Raw Data Linear'!$1:$1048576,$B81,MATCH(R$7,'Raw Data Linear'!$1:$1,0)))),"",INDEX('Raw Data Linear'!$1:$1048576,$B81,MATCH(R$7,'Raw Data Linear'!$1:$1,0)))</f>
        <v>RELOCATE</v>
      </c>
      <c r="S81" s="19" t="str">
        <f>IF(OR(INDEX('Raw Data Linear'!$1:$1048576,$B81,MATCH(S$7,'Raw Data Linear'!$1:$1,0))=0,ISNA(INDEX('Raw Data Linear'!$1:$1048576,$B81,MATCH(S$7,'Raw Data Linear'!$1:$1,0)))),"",INDEX('Raw Data Linear'!$1:$1048576,$B81,MATCH(S$7,'Raw Data Linear'!$1:$1,0)))</f>
        <v>CONFLICT</v>
      </c>
      <c r="T81" s="19" t="str">
        <f>IF(OR(INDEX('Raw Data Linear'!$1:$1048576,$B81,MATCH(T$7,'Raw Data Linear'!$1:$1,0))=0,ISNA(INDEX('Raw Data Linear'!$1:$1048576,$B81,MATCH(T$7,'Raw Data Linear'!$1:$1,0)))),"",INDEX('Raw Data Linear'!$1:$1048576,$B81,MATCH(T$7,'Raw Data Linear'!$1:$1,0)))</f>
        <v>LOCATED WITHIN FOOTPRINT OF PROPOSED IMPROVEMENTS</v>
      </c>
    </row>
    <row r="82" spans="1:20" ht="48" customHeight="1" x14ac:dyDescent="0.3">
      <c r="A82" s="3">
        <f t="shared" si="3"/>
        <v>1</v>
      </c>
      <c r="B82" s="3">
        <v>120</v>
      </c>
      <c r="C82" s="18">
        <f>IF(OR(INDEX('Raw Data Linear'!$1:$1048576,$B82,MATCH(C$7,'Raw Data Linear'!$1:$1,0))=0,ISNA(INDEX('Raw Data Linear'!$1:$1048576,$B82,MATCH(C$7,'Raw Data Linear'!$1:$1,0)))),"",INDEX('Raw Data Linear'!$1:$1048576,$B82,MATCH(C$7,'Raw Data Linear'!$1:$1,0)))</f>
        <v>263</v>
      </c>
      <c r="D82" s="18" t="str">
        <f>IF(OR(INDEX('Raw Data Linear'!$1:$1048576,$B82,MATCH(D$7,'Raw Data Linear'!$1:$1,0))=0,ISNA(INDEX('Raw Data Linear'!$1:$1048576,$B82,MATCH(D$7,'Raw Data Linear'!$1:$1,0)))),"",INDEX('Raw Data Linear'!$1:$1048576,$B82,MATCH(D$7,'Raw Data Linear'!$1:$1,0)))</f>
        <v>CHARTER</v>
      </c>
      <c r="E82" s="18" t="e">
        <f>IF(OR(INDEX('Raw Data Linear'!$1:$1048576,$B82,MATCH(E$7,'Raw Data Linear'!$1:$1,0))=0,ISNA(INDEX('Raw Data Linear'!$1:$1048576,$B82,MATCH(E$7,'Raw Data Linear'!$1:$1,0)))),"",INDEX('Raw Data Linear'!$1:$1048576,$B82,MATCH(E$7,'Raw Data Linear'!$1:$1,0)))</f>
        <v>#N/A</v>
      </c>
      <c r="F82" s="18" t="str">
        <f>IF(OR(INDEX('Raw Data Linear'!$1:$1048576,$B82,MATCH(F$7,'Raw Data Linear'!$1:$1,0))=0,ISNA(INDEX('Raw Data Linear'!$1:$1048576,$B82,MATCH(F$7,'Raw Data Linear'!$1:$1,0)))),"",INDEX('Raw Data Linear'!$1:$1048576,$B82,MATCH(F$7,'Raw Data Linear'!$1:$1,0)))</f>
        <v>Communications Line Aerial</v>
      </c>
      <c r="G82" s="18"/>
      <c r="H82" s="24" t="str">
        <f>HYPERLINK(IF(OR(INDEX('Raw Data Linear'!$1:$1048576,$B82,MATCH(I$7,'Raw Data Linear'!$1:$1,0))=0,ISNA(INDEX('Raw Data Linear'!$1:$1048576,$B82,MATCH(I$7,'Raw Data Linear'!$1:$1,0)))),"",INDEX('Raw Data Linear'!$1:$1048576,$B82,MATCH(I$7,'Raw Data Linear'!$1:$1,0))),"Map")</f>
        <v>Map</v>
      </c>
      <c r="I82" s="24"/>
      <c r="J82" s="24" t="str">
        <f>HYPERLINK(IF(OR(INDEX('Raw Data Linear'!$1:$1048576,$B82,MATCH(J$7,'Raw Data Linear'!$1:$1,0))=0,ISNA(INDEX('Raw Data Linear'!$1:$1048576,$B82,MATCH(J$7,'Raw Data Linear'!$1:$1,0)))),"",INDEX('Raw Data Linear'!$1:$1048576,$B82,MATCH(J$7,'Raw Data Linear'!$1:$1,0))),"Map")</f>
        <v>Map</v>
      </c>
      <c r="K82" s="54" t="str">
        <f t="shared" si="2"/>
        <v>106+11.99</v>
      </c>
      <c r="L82" s="18"/>
      <c r="M82" s="18"/>
      <c r="N82" s="18" t="str">
        <f>IF(OR(INDEX('Raw Data Linear'!$1:$1048576,$B82,MATCH(N$7,'Raw Data Linear'!$1:$1,0))=0,ISNA(INDEX('Raw Data Linear'!$1:$1048576,$B82,MATCH(N$7,'Raw Data Linear'!$1:$1,0)))),"",INDEX('Raw Data Linear'!$1:$1048576,$B82,MATCH(N$7,'Raw Data Linear'!$1:$1,0)))</f>
        <v>106+11.99</v>
      </c>
      <c r="O82" s="18">
        <f>IF(OR(INDEX('Raw Data Linear'!$1:$1048576,$B82,MATCH(O$7,'Raw Data Linear'!$1:$1,0))=0,ISNA(INDEX('Raw Data Linear'!$1:$1048576,$B82,MATCH(O$7,'Raw Data Linear'!$1:$1,0)))),"",INDEX('Raw Data Linear'!$1:$1048576,$B82,MATCH(O$7,'Raw Data Linear'!$1:$1,0)))</f>
        <v>26.2</v>
      </c>
      <c r="P82" s="18" t="str">
        <f>IF(OR(INDEX('Raw Data Linear'!$1:$1048576,$B82,MATCH(P$7,'Raw Data Linear'!$1:$1,0))=0,ISNA(INDEX('Raw Data Linear'!$1:$1048576,$B82,MATCH(P$7,'Raw Data Linear'!$1:$1,0)))),"",INDEX('Raw Data Linear'!$1:$1048576,$B82,MATCH(P$7,'Raw Data Linear'!$1:$1,0)))</f>
        <v>106+13.13</v>
      </c>
      <c r="Q82" s="18">
        <f>IF(OR(INDEX('Raw Data Linear'!$1:$1048576,$B82,MATCH(Q$7,'Raw Data Linear'!$1:$1,0))=0,ISNA(INDEX('Raw Data Linear'!$1:$1048576,$B82,MATCH(Q$7,'Raw Data Linear'!$1:$1,0)))),"",INDEX('Raw Data Linear'!$1:$1048576,$B82,MATCH(Q$7,'Raw Data Linear'!$1:$1,0)))</f>
        <v>63.67</v>
      </c>
      <c r="R82" s="18" t="str">
        <f>IF(OR(INDEX('Raw Data Linear'!$1:$1048576,$B82,MATCH(R$7,'Raw Data Linear'!$1:$1,0))=0,ISNA(INDEX('Raw Data Linear'!$1:$1048576,$B82,MATCH(R$7,'Raw Data Linear'!$1:$1,0)))),"",INDEX('Raw Data Linear'!$1:$1048576,$B82,MATCH(R$7,'Raw Data Linear'!$1:$1,0)))</f>
        <v>RELOCATE</v>
      </c>
      <c r="S82" s="18" t="str">
        <f>IF(OR(INDEX('Raw Data Linear'!$1:$1048576,$B82,MATCH(S$7,'Raw Data Linear'!$1:$1,0))=0,ISNA(INDEX('Raw Data Linear'!$1:$1048576,$B82,MATCH(S$7,'Raw Data Linear'!$1:$1,0)))),"",INDEX('Raw Data Linear'!$1:$1048576,$B82,MATCH(S$7,'Raw Data Linear'!$1:$1,0)))</f>
        <v>CONFLICT</v>
      </c>
      <c r="T82" s="18" t="str">
        <f>IF(OR(INDEX('Raw Data Linear'!$1:$1048576,$B82,MATCH(T$7,'Raw Data Linear'!$1:$1,0))=0,ISNA(INDEX('Raw Data Linear'!$1:$1048576,$B82,MATCH(T$7,'Raw Data Linear'!$1:$1,0)))),"",INDEX('Raw Data Linear'!$1:$1048576,$B82,MATCH(T$7,'Raw Data Linear'!$1:$1,0)))</f>
        <v>LOCATED WITHIN FOOTPRINT OF PROPOSED IMPROVEMENTS</v>
      </c>
    </row>
    <row r="83" spans="1:20" ht="48" customHeight="1" x14ac:dyDescent="0.3">
      <c r="A83" s="3">
        <f t="shared" si="3"/>
        <v>1</v>
      </c>
      <c r="B83" s="3">
        <v>93</v>
      </c>
      <c r="C83" s="19">
        <f>IF(OR(INDEX('Raw Data Linear'!$1:$1048576,$B83,MATCH(C$7,'Raw Data Linear'!$1:$1,0))=0,ISNA(INDEX('Raw Data Linear'!$1:$1048576,$B83,MATCH(C$7,'Raw Data Linear'!$1:$1,0)))),"",INDEX('Raw Data Linear'!$1:$1048576,$B83,MATCH(C$7,'Raw Data Linear'!$1:$1,0)))</f>
        <v>206</v>
      </c>
      <c r="D83" s="19" t="str">
        <f>IF(OR(INDEX('Raw Data Linear'!$1:$1048576,$B83,MATCH(D$7,'Raw Data Linear'!$1:$1,0))=0,ISNA(INDEX('Raw Data Linear'!$1:$1048576,$B83,MATCH(D$7,'Raw Data Linear'!$1:$1,0)))),"",INDEX('Raw Data Linear'!$1:$1048576,$B83,MATCH(D$7,'Raw Data Linear'!$1:$1,0)))</f>
        <v>CHARTER</v>
      </c>
      <c r="E83" s="19" t="e">
        <f>IF(OR(INDEX('Raw Data Linear'!$1:$1048576,$B83,MATCH(E$7,'Raw Data Linear'!$1:$1,0))=0,ISNA(INDEX('Raw Data Linear'!$1:$1048576,$B83,MATCH(E$7,'Raw Data Linear'!$1:$1,0)))),"",INDEX('Raw Data Linear'!$1:$1048576,$B83,MATCH(E$7,'Raw Data Linear'!$1:$1,0)))</f>
        <v>#N/A</v>
      </c>
      <c r="F83" s="19" t="str">
        <f>IF(OR(INDEX('Raw Data Linear'!$1:$1048576,$B83,MATCH(F$7,'Raw Data Linear'!$1:$1,0))=0,ISNA(INDEX('Raw Data Linear'!$1:$1048576,$B83,MATCH(F$7,'Raw Data Linear'!$1:$1,0)))),"",INDEX('Raw Data Linear'!$1:$1048576,$B83,MATCH(F$7,'Raw Data Linear'!$1:$1,0)))</f>
        <v>Communications Line Underground</v>
      </c>
      <c r="G83" s="19"/>
      <c r="H83" s="25" t="str">
        <f>HYPERLINK(IF(OR(INDEX('Raw Data Linear'!$1:$1048576,$B83,MATCH(I$7,'Raw Data Linear'!$1:$1,0))=0,ISNA(INDEX('Raw Data Linear'!$1:$1048576,$B83,MATCH(I$7,'Raw Data Linear'!$1:$1,0)))),"",INDEX('Raw Data Linear'!$1:$1048576,$B83,MATCH(I$7,'Raw Data Linear'!$1:$1,0))),"Map")</f>
        <v>Map</v>
      </c>
      <c r="I83" s="25"/>
      <c r="J83" s="25" t="str">
        <f>HYPERLINK(IF(OR(INDEX('Raw Data Linear'!$1:$1048576,$B83,MATCH(J$7,'Raw Data Linear'!$1:$1,0))=0,ISNA(INDEX('Raw Data Linear'!$1:$1048576,$B83,MATCH(J$7,'Raw Data Linear'!$1:$1,0)))),"",INDEX('Raw Data Linear'!$1:$1048576,$B83,MATCH(J$7,'Raw Data Linear'!$1:$1,0))),"Map")</f>
        <v>Map</v>
      </c>
      <c r="K83" s="55" t="str">
        <f t="shared" si="2"/>
        <v>114+04.82</v>
      </c>
      <c r="L83" s="19"/>
      <c r="M83" s="19"/>
      <c r="N83" s="19" t="str">
        <f>IF(OR(INDEX('Raw Data Linear'!$1:$1048576,$B83,MATCH(N$7,'Raw Data Linear'!$1:$1,0))=0,ISNA(INDEX('Raw Data Linear'!$1:$1048576,$B83,MATCH(N$7,'Raw Data Linear'!$1:$1,0)))),"",INDEX('Raw Data Linear'!$1:$1048576,$B83,MATCH(N$7,'Raw Data Linear'!$1:$1,0)))</f>
        <v>114+04.82</v>
      </c>
      <c r="O83" s="19">
        <f>IF(OR(INDEX('Raw Data Linear'!$1:$1048576,$B83,MATCH(O$7,'Raw Data Linear'!$1:$1,0))=0,ISNA(INDEX('Raw Data Linear'!$1:$1048576,$B83,MATCH(O$7,'Raw Data Linear'!$1:$1,0)))),"",INDEX('Raw Data Linear'!$1:$1048576,$B83,MATCH(O$7,'Raw Data Linear'!$1:$1,0)))</f>
        <v>-270.58</v>
      </c>
      <c r="P83" s="19" t="str">
        <f>IF(OR(INDEX('Raw Data Linear'!$1:$1048576,$B83,MATCH(P$7,'Raw Data Linear'!$1:$1,0))=0,ISNA(INDEX('Raw Data Linear'!$1:$1048576,$B83,MATCH(P$7,'Raw Data Linear'!$1:$1,0)))),"",INDEX('Raw Data Linear'!$1:$1048576,$B83,MATCH(P$7,'Raw Data Linear'!$1:$1,0)))</f>
        <v>115+93.26</v>
      </c>
      <c r="Q83" s="19">
        <f>IF(OR(INDEX('Raw Data Linear'!$1:$1048576,$B83,MATCH(Q$7,'Raw Data Linear'!$1:$1,0))=0,ISNA(INDEX('Raw Data Linear'!$1:$1048576,$B83,MATCH(Q$7,'Raw Data Linear'!$1:$1,0)))),"",INDEX('Raw Data Linear'!$1:$1048576,$B83,MATCH(Q$7,'Raw Data Linear'!$1:$1,0)))</f>
        <v>15.45</v>
      </c>
      <c r="R83" s="19" t="str">
        <f>IF(OR(INDEX('Raw Data Linear'!$1:$1048576,$B83,MATCH(R$7,'Raw Data Linear'!$1:$1,0))=0,ISNA(INDEX('Raw Data Linear'!$1:$1048576,$B83,MATCH(R$7,'Raw Data Linear'!$1:$1,0)))),"",INDEX('Raw Data Linear'!$1:$1048576,$B83,MATCH(R$7,'Raw Data Linear'!$1:$1,0)))</f>
        <v>RELOCATE</v>
      </c>
      <c r="S83" s="19" t="str">
        <f>IF(OR(INDEX('Raw Data Linear'!$1:$1048576,$B83,MATCH(S$7,'Raw Data Linear'!$1:$1,0))=0,ISNA(INDEX('Raw Data Linear'!$1:$1048576,$B83,MATCH(S$7,'Raw Data Linear'!$1:$1,0)))),"",INDEX('Raw Data Linear'!$1:$1048576,$B83,MATCH(S$7,'Raw Data Linear'!$1:$1,0)))</f>
        <v>CONFLICT</v>
      </c>
      <c r="T83" s="19" t="str">
        <f>IF(OR(INDEX('Raw Data Linear'!$1:$1048576,$B83,MATCH(T$7,'Raw Data Linear'!$1:$1,0))=0,ISNA(INDEX('Raw Data Linear'!$1:$1048576,$B83,MATCH(T$7,'Raw Data Linear'!$1:$1,0)))),"",INDEX('Raw Data Linear'!$1:$1048576,$B83,MATCH(T$7,'Raw Data Linear'!$1:$1,0)))</f>
        <v>LOCATED WITHIN FOOTPRINT OF PROPOSED IMPROVEMENTS</v>
      </c>
    </row>
    <row r="84" spans="1:20" ht="48" customHeight="1" x14ac:dyDescent="0.3">
      <c r="A84" s="3">
        <f t="shared" si="3"/>
        <v>1</v>
      </c>
      <c r="B84" s="3">
        <v>108</v>
      </c>
      <c r="C84" s="18">
        <f>IF(OR(INDEX('Raw Data Linear'!$1:$1048576,$B84,MATCH(C$7,'Raw Data Linear'!$1:$1,0))=0,ISNA(INDEX('Raw Data Linear'!$1:$1048576,$B84,MATCH(C$7,'Raw Data Linear'!$1:$1,0)))),"",INDEX('Raw Data Linear'!$1:$1048576,$B84,MATCH(C$7,'Raw Data Linear'!$1:$1,0)))</f>
        <v>238</v>
      </c>
      <c r="D84" s="18" t="str">
        <f>IF(OR(INDEX('Raw Data Linear'!$1:$1048576,$B84,MATCH(D$7,'Raw Data Linear'!$1:$1,0))=0,ISNA(INDEX('Raw Data Linear'!$1:$1048576,$B84,MATCH(D$7,'Raw Data Linear'!$1:$1,0)))),"",INDEX('Raw Data Linear'!$1:$1048576,$B84,MATCH(D$7,'Raw Data Linear'!$1:$1,0)))</f>
        <v>CHARTER</v>
      </c>
      <c r="E84" s="18" t="e">
        <f>IF(OR(INDEX('Raw Data Linear'!$1:$1048576,$B84,MATCH(E$7,'Raw Data Linear'!$1:$1,0))=0,ISNA(INDEX('Raw Data Linear'!$1:$1048576,$B84,MATCH(E$7,'Raw Data Linear'!$1:$1,0)))),"",INDEX('Raw Data Linear'!$1:$1048576,$B84,MATCH(E$7,'Raw Data Linear'!$1:$1,0)))</f>
        <v>#N/A</v>
      </c>
      <c r="F84" s="18" t="str">
        <f>IF(OR(INDEX('Raw Data Linear'!$1:$1048576,$B84,MATCH(F$7,'Raw Data Linear'!$1:$1,0))=0,ISNA(INDEX('Raw Data Linear'!$1:$1048576,$B84,MATCH(F$7,'Raw Data Linear'!$1:$1,0)))),"",INDEX('Raw Data Linear'!$1:$1048576,$B84,MATCH(F$7,'Raw Data Linear'!$1:$1,0)))</f>
        <v>Communications Line Aerial</v>
      </c>
      <c r="G84" s="18"/>
      <c r="H84" s="24" t="str">
        <f>HYPERLINK(IF(OR(INDEX('Raw Data Linear'!$1:$1048576,$B84,MATCH(I$7,'Raw Data Linear'!$1:$1,0))=0,ISNA(INDEX('Raw Data Linear'!$1:$1048576,$B84,MATCH(I$7,'Raw Data Linear'!$1:$1,0)))),"",INDEX('Raw Data Linear'!$1:$1048576,$B84,MATCH(I$7,'Raw Data Linear'!$1:$1,0))),"Map")</f>
        <v>Map</v>
      </c>
      <c r="I84" s="24"/>
      <c r="J84" s="24" t="str">
        <f>HYPERLINK(IF(OR(INDEX('Raw Data Linear'!$1:$1048576,$B84,MATCH(J$7,'Raw Data Linear'!$1:$1,0))=0,ISNA(INDEX('Raw Data Linear'!$1:$1048576,$B84,MATCH(J$7,'Raw Data Linear'!$1:$1,0)))),"",INDEX('Raw Data Linear'!$1:$1048576,$B84,MATCH(J$7,'Raw Data Linear'!$1:$1,0))),"Map")</f>
        <v>Map</v>
      </c>
      <c r="K84" s="54" t="str">
        <f t="shared" si="2"/>
        <v>114+50.70</v>
      </c>
      <c r="L84" s="18"/>
      <c r="M84" s="18"/>
      <c r="N84" s="18" t="str">
        <f>IF(OR(INDEX('Raw Data Linear'!$1:$1048576,$B84,MATCH(N$7,'Raw Data Linear'!$1:$1,0))=0,ISNA(INDEX('Raw Data Linear'!$1:$1048576,$B84,MATCH(N$7,'Raw Data Linear'!$1:$1,0)))),"",INDEX('Raw Data Linear'!$1:$1048576,$B84,MATCH(N$7,'Raw Data Linear'!$1:$1,0)))</f>
        <v>114+50.70</v>
      </c>
      <c r="O84" s="18">
        <f>IF(OR(INDEX('Raw Data Linear'!$1:$1048576,$B84,MATCH(O$7,'Raw Data Linear'!$1:$1,0))=0,ISNA(INDEX('Raw Data Linear'!$1:$1048576,$B84,MATCH(O$7,'Raw Data Linear'!$1:$1,0)))),"",INDEX('Raw Data Linear'!$1:$1048576,$B84,MATCH(O$7,'Raw Data Linear'!$1:$1,0)))</f>
        <v>54.15</v>
      </c>
      <c r="P84" s="18" t="str">
        <f>IF(OR(INDEX('Raw Data Linear'!$1:$1048576,$B84,MATCH(P$7,'Raw Data Linear'!$1:$1,0))=0,ISNA(INDEX('Raw Data Linear'!$1:$1048576,$B84,MATCH(P$7,'Raw Data Linear'!$1:$1,0)))),"",INDEX('Raw Data Linear'!$1:$1048576,$B84,MATCH(P$7,'Raw Data Linear'!$1:$1,0)))</f>
        <v>114+50.68</v>
      </c>
      <c r="Q84" s="18">
        <f>IF(OR(INDEX('Raw Data Linear'!$1:$1048576,$B84,MATCH(Q$7,'Raw Data Linear'!$1:$1,0))=0,ISNA(INDEX('Raw Data Linear'!$1:$1048576,$B84,MATCH(Q$7,'Raw Data Linear'!$1:$1,0)))),"",INDEX('Raw Data Linear'!$1:$1048576,$B84,MATCH(Q$7,'Raw Data Linear'!$1:$1,0)))</f>
        <v>19.52</v>
      </c>
      <c r="R84" s="18" t="str">
        <f>IF(OR(INDEX('Raw Data Linear'!$1:$1048576,$B84,MATCH(R$7,'Raw Data Linear'!$1:$1,0))=0,ISNA(INDEX('Raw Data Linear'!$1:$1048576,$B84,MATCH(R$7,'Raw Data Linear'!$1:$1,0)))),"",INDEX('Raw Data Linear'!$1:$1048576,$B84,MATCH(R$7,'Raw Data Linear'!$1:$1,0)))</f>
        <v>RELOCATE</v>
      </c>
      <c r="S84" s="18" t="str">
        <f>IF(OR(INDEX('Raw Data Linear'!$1:$1048576,$B84,MATCH(S$7,'Raw Data Linear'!$1:$1,0))=0,ISNA(INDEX('Raw Data Linear'!$1:$1048576,$B84,MATCH(S$7,'Raw Data Linear'!$1:$1,0)))),"",INDEX('Raw Data Linear'!$1:$1048576,$B84,MATCH(S$7,'Raw Data Linear'!$1:$1,0)))</f>
        <v>CONFLICT</v>
      </c>
      <c r="T84" s="18" t="str">
        <f>IF(OR(INDEX('Raw Data Linear'!$1:$1048576,$B84,MATCH(T$7,'Raw Data Linear'!$1:$1,0))=0,ISNA(INDEX('Raw Data Linear'!$1:$1048576,$B84,MATCH(T$7,'Raw Data Linear'!$1:$1,0)))),"",INDEX('Raw Data Linear'!$1:$1048576,$B84,MATCH(T$7,'Raw Data Linear'!$1:$1,0)))</f>
        <v>LOCATED WITHIN FOOTPRINT OF PROPOSED IMPROVEMENTS</v>
      </c>
    </row>
    <row r="85" spans="1:20" ht="48" customHeight="1" x14ac:dyDescent="0.3">
      <c r="A85" s="3">
        <f t="shared" si="3"/>
        <v>1</v>
      </c>
      <c r="B85" s="3">
        <v>106</v>
      </c>
      <c r="C85" s="19">
        <f>IF(OR(INDEX('Raw Data Linear'!$1:$1048576,$B85,MATCH(C$7,'Raw Data Linear'!$1:$1,0))=0,ISNA(INDEX('Raw Data Linear'!$1:$1048576,$B85,MATCH(C$7,'Raw Data Linear'!$1:$1,0)))),"",INDEX('Raw Data Linear'!$1:$1048576,$B85,MATCH(C$7,'Raw Data Linear'!$1:$1,0)))</f>
        <v>235</v>
      </c>
      <c r="D85" s="19" t="str">
        <f>IF(OR(INDEX('Raw Data Linear'!$1:$1048576,$B85,MATCH(D$7,'Raw Data Linear'!$1:$1,0))=0,ISNA(INDEX('Raw Data Linear'!$1:$1048576,$B85,MATCH(D$7,'Raw Data Linear'!$1:$1,0)))),"",INDEX('Raw Data Linear'!$1:$1048576,$B85,MATCH(D$7,'Raw Data Linear'!$1:$1,0)))</f>
        <v>CHARTER</v>
      </c>
      <c r="E85" s="19" t="e">
        <f>IF(OR(INDEX('Raw Data Linear'!$1:$1048576,$B85,MATCH(E$7,'Raw Data Linear'!$1:$1,0))=0,ISNA(INDEX('Raw Data Linear'!$1:$1048576,$B85,MATCH(E$7,'Raw Data Linear'!$1:$1,0)))),"",INDEX('Raw Data Linear'!$1:$1048576,$B85,MATCH(E$7,'Raw Data Linear'!$1:$1,0)))</f>
        <v>#N/A</v>
      </c>
      <c r="F85" s="19" t="str">
        <f>IF(OR(INDEX('Raw Data Linear'!$1:$1048576,$B85,MATCH(F$7,'Raw Data Linear'!$1:$1,0))=0,ISNA(INDEX('Raw Data Linear'!$1:$1048576,$B85,MATCH(F$7,'Raw Data Linear'!$1:$1,0)))),"",INDEX('Raw Data Linear'!$1:$1048576,$B85,MATCH(F$7,'Raw Data Linear'!$1:$1,0)))</f>
        <v>Communications Line Aerial</v>
      </c>
      <c r="G85" s="19"/>
      <c r="H85" s="25" t="str">
        <f>HYPERLINK(IF(OR(INDEX('Raw Data Linear'!$1:$1048576,$B85,MATCH(I$7,'Raw Data Linear'!$1:$1,0))=0,ISNA(INDEX('Raw Data Linear'!$1:$1048576,$B85,MATCH(I$7,'Raw Data Linear'!$1:$1,0)))),"",INDEX('Raw Data Linear'!$1:$1048576,$B85,MATCH(I$7,'Raw Data Linear'!$1:$1,0))),"Map")</f>
        <v>Map</v>
      </c>
      <c r="I85" s="25"/>
      <c r="J85" s="25" t="str">
        <f>HYPERLINK(IF(OR(INDEX('Raw Data Linear'!$1:$1048576,$B85,MATCH(J$7,'Raw Data Linear'!$1:$1,0))=0,ISNA(INDEX('Raw Data Linear'!$1:$1048576,$B85,MATCH(J$7,'Raw Data Linear'!$1:$1,0)))),"",INDEX('Raw Data Linear'!$1:$1048576,$B85,MATCH(J$7,'Raw Data Linear'!$1:$1,0))),"Map")</f>
        <v>Map</v>
      </c>
      <c r="K85" s="55" t="str">
        <f t="shared" si="2"/>
        <v>115+89.70</v>
      </c>
      <c r="L85" s="19"/>
      <c r="M85" s="19"/>
      <c r="N85" s="19" t="str">
        <f>IF(OR(INDEX('Raw Data Linear'!$1:$1048576,$B85,MATCH(N$7,'Raw Data Linear'!$1:$1,0))=0,ISNA(INDEX('Raw Data Linear'!$1:$1048576,$B85,MATCH(N$7,'Raw Data Linear'!$1:$1,0)))),"",INDEX('Raw Data Linear'!$1:$1048576,$B85,MATCH(N$7,'Raw Data Linear'!$1:$1,0)))</f>
        <v>115+89.70</v>
      </c>
      <c r="O85" s="19">
        <f>IF(OR(INDEX('Raw Data Linear'!$1:$1048576,$B85,MATCH(O$7,'Raw Data Linear'!$1:$1,0))=0,ISNA(INDEX('Raw Data Linear'!$1:$1048576,$B85,MATCH(O$7,'Raw Data Linear'!$1:$1,0)))),"",INDEX('Raw Data Linear'!$1:$1048576,$B85,MATCH(O$7,'Raw Data Linear'!$1:$1,0)))</f>
        <v>52.38</v>
      </c>
      <c r="P85" s="19" t="str">
        <f>IF(OR(INDEX('Raw Data Linear'!$1:$1048576,$B85,MATCH(P$7,'Raw Data Linear'!$1:$1,0))=0,ISNA(INDEX('Raw Data Linear'!$1:$1048576,$B85,MATCH(P$7,'Raw Data Linear'!$1:$1,0)))),"",INDEX('Raw Data Linear'!$1:$1048576,$B85,MATCH(P$7,'Raw Data Linear'!$1:$1,0)))</f>
        <v>115+89.37</v>
      </c>
      <c r="Q85" s="19">
        <f>IF(OR(INDEX('Raw Data Linear'!$1:$1048576,$B85,MATCH(Q$7,'Raw Data Linear'!$1:$1,0))=0,ISNA(INDEX('Raw Data Linear'!$1:$1048576,$B85,MATCH(Q$7,'Raw Data Linear'!$1:$1,0)))),"",INDEX('Raw Data Linear'!$1:$1048576,$B85,MATCH(Q$7,'Raw Data Linear'!$1:$1,0)))</f>
        <v>16.489999999999998</v>
      </c>
      <c r="R85" s="19" t="str">
        <f>IF(OR(INDEX('Raw Data Linear'!$1:$1048576,$B85,MATCH(R$7,'Raw Data Linear'!$1:$1,0))=0,ISNA(INDEX('Raw Data Linear'!$1:$1048576,$B85,MATCH(R$7,'Raw Data Linear'!$1:$1,0)))),"",INDEX('Raw Data Linear'!$1:$1048576,$B85,MATCH(R$7,'Raw Data Linear'!$1:$1,0)))</f>
        <v>RELOCATE</v>
      </c>
      <c r="S85" s="19" t="str">
        <f>IF(OR(INDEX('Raw Data Linear'!$1:$1048576,$B85,MATCH(S$7,'Raw Data Linear'!$1:$1,0))=0,ISNA(INDEX('Raw Data Linear'!$1:$1048576,$B85,MATCH(S$7,'Raw Data Linear'!$1:$1,0)))),"",INDEX('Raw Data Linear'!$1:$1048576,$B85,MATCH(S$7,'Raw Data Linear'!$1:$1,0)))</f>
        <v>CONFLICT</v>
      </c>
      <c r="T85" s="19" t="str">
        <f>IF(OR(INDEX('Raw Data Linear'!$1:$1048576,$B85,MATCH(T$7,'Raw Data Linear'!$1:$1,0))=0,ISNA(INDEX('Raw Data Linear'!$1:$1048576,$B85,MATCH(T$7,'Raw Data Linear'!$1:$1,0)))),"",INDEX('Raw Data Linear'!$1:$1048576,$B85,MATCH(T$7,'Raw Data Linear'!$1:$1,0)))</f>
        <v>LOCATED WITHIN FOOTPRINT OF PROPOSED IMPROVEMENTS</v>
      </c>
    </row>
    <row r="86" spans="1:20" ht="48" customHeight="1" x14ac:dyDescent="0.3">
      <c r="A86" s="3">
        <f t="shared" si="3"/>
        <v>1</v>
      </c>
      <c r="B86" s="3">
        <v>92</v>
      </c>
      <c r="C86" s="18">
        <f>IF(OR(INDEX('Raw Data Points'!$1:$1048576,$B86,MATCH(C$7,'Raw Data Points'!$1:$1,0))=0,ISNA(INDEX('Raw Data Points'!$1:$1048576,$B86,MATCH(C$7,'Raw Data Points'!$1:$1,0)))),"",INDEX('Raw Data Points'!$1:$1048576,$B86,MATCH(C$7,'Raw Data Points'!$1:$1,0)))</f>
        <v>147</v>
      </c>
      <c r="D86" s="18" t="str">
        <f>IF(OR(INDEX('Raw Data Points'!$1:$1048576,$B86,MATCH(D$7,'Raw Data Points'!$1:$1,0))=0,ISNA(INDEX('Raw Data Points'!$1:$1048576,$B86,MATCH(D$7,'Raw Data Points'!$1:$1,0)))),"",INDEX('Raw Data Points'!$1:$1048576,$B86,MATCH(D$7,'Raw Data Points'!$1:$1,0)))</f>
        <v>CHARTER</v>
      </c>
      <c r="E86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86" s="18" t="str">
        <f>IF(OR(INDEX('Raw Data Points'!$1:$1048576,$B86,MATCH(F$7,'Raw Data Points'!$1:$1,0))=0,ISNA(INDEX('Raw Data Points'!$1:$1048576,$B86,MATCH(F$7,'Raw Data Points'!$1:$1,0)))),"",INDEX('Raw Data Points'!$1:$1048576,$B86,MATCH(F$7,'Raw Data Points'!$1:$1,0)))</f>
        <v>Communications Pedestal</v>
      </c>
      <c r="G86" s="18"/>
      <c r="H86" s="24" t="str">
        <f>HYPERLINK(IF(OR(INDEX('Raw Data Points'!$1:$1048576,$B86,MATCH(H$7,'Raw Data Points'!$1:$1,0))=0,ISNA(INDEX('Raw Data Points'!$1:$1048576,$B86,MATCH(H$7,'Raw Data Points'!$1:$1,0)))),"",INDEX('Raw Data Points'!$1:$1048576,$B86,MATCH(H$7,'Raw Data Points'!$1:$1,0))),"Map")</f>
        <v>Map</v>
      </c>
      <c r="I86" s="24"/>
      <c r="J86" s="24"/>
      <c r="K86" s="54" t="str">
        <f>L86</f>
        <v>115+96.78</v>
      </c>
      <c r="L86" s="18" t="str">
        <f>IF(OR(INDEX('Raw Data Points'!$1:$1048576,$B86,MATCH(L$7,'Raw Data Points'!$1:$1,0))=0,ISNA(INDEX('Raw Data Points'!$1:$1048576,$B86,MATCH(L$7,'Raw Data Points'!$1:$1,0)))),"",INDEX('Raw Data Points'!$1:$1048576,$B86,MATCH(L$7,'Raw Data Points'!$1:$1,0)))</f>
        <v>115+96.78</v>
      </c>
      <c r="M86" s="18">
        <f>IF(OR(INDEX('Raw Data Points'!$1:$1048576,$B86,MATCH(M$7,'Raw Data Points'!$1:$1,0))=0,ISNA(INDEX('Raw Data Points'!$1:$1048576,$B86,MATCH(M$7,'Raw Data Points'!$1:$1,0)))),"",INDEX('Raw Data Points'!$1:$1048576,$B86,MATCH(M$7,'Raw Data Points'!$1:$1,0)))</f>
        <v>-36.68</v>
      </c>
      <c r="N86" s="18"/>
      <c r="O86" s="18"/>
      <c r="P86" s="18"/>
      <c r="Q86" s="18"/>
      <c r="R86" s="18" t="str">
        <f>IF(OR(INDEX('Raw Data Points'!$1:$1048576,$B86,MATCH(R$7,'Raw Data Points'!$1:$1,0))=0,ISNA(INDEX('Raw Data Points'!$1:$1048576,$B86,MATCH(R$7,'Raw Data Points'!$1:$1,0)))),"",INDEX('Raw Data Points'!$1:$1048576,$B86,MATCH(R$7,'Raw Data Points'!$1:$1,0)))</f>
        <v>RELOCATE</v>
      </c>
      <c r="S86" s="18" t="str">
        <f>IF(OR(INDEX('Raw Data Points'!$1:$1048576,$B86,MATCH(S$7,'Raw Data Points'!$1:$1,0))=0,ISNA(INDEX('Raw Data Points'!$1:$1048576,$B86,MATCH(S$7,'Raw Data Points'!$1:$1,0)))),"",INDEX('Raw Data Points'!$1:$1048576,$B86,MATCH(S$7,'Raw Data Points'!$1:$1,0)))</f>
        <v>CONFLICT</v>
      </c>
      <c r="T86" s="18" t="str">
        <f>IF(OR(INDEX('Raw Data Points'!$1:$1048576,$B86,MATCH(T$7,'Raw Data Points'!$1:$1,0))=0,ISNA(INDEX('Raw Data Points'!$1:$1048576,$B86,MATCH(T$7,'Raw Data Points'!$1:$1,0)))),"",INDEX('Raw Data Points'!$1:$1048576,$B86,MATCH(T$7,'Raw Data Points'!$1:$1,0)))</f>
        <v>LOCATED WITHIN FOOTPRINT OF PROPOSED IMPROVEMENTS</v>
      </c>
    </row>
    <row r="87" spans="1:20" ht="48" customHeight="1" x14ac:dyDescent="0.3">
      <c r="A87" s="3">
        <f t="shared" si="3"/>
        <v>1</v>
      </c>
      <c r="B87" s="3">
        <v>73</v>
      </c>
      <c r="C87" s="19">
        <f>IF(OR(INDEX('Raw Data Linear'!$1:$1048576,$B87,MATCH(C$7,'Raw Data Linear'!$1:$1,0))=0,ISNA(INDEX('Raw Data Linear'!$1:$1048576,$B87,MATCH(C$7,'Raw Data Linear'!$1:$1,0)))),"",INDEX('Raw Data Linear'!$1:$1048576,$B87,MATCH(C$7,'Raw Data Linear'!$1:$1,0)))</f>
        <v>160</v>
      </c>
      <c r="D87" s="19" t="str">
        <f>IF(OR(INDEX('Raw Data Linear'!$1:$1048576,$B87,MATCH(D$7,'Raw Data Linear'!$1:$1,0))=0,ISNA(INDEX('Raw Data Linear'!$1:$1048576,$B87,MATCH(D$7,'Raw Data Linear'!$1:$1,0)))),"",INDEX('Raw Data Linear'!$1:$1048576,$B87,MATCH(D$7,'Raw Data Linear'!$1:$1,0)))</f>
        <v>CHARTER</v>
      </c>
      <c r="E87" s="19" t="e">
        <f>IF(OR(INDEX('Raw Data Linear'!$1:$1048576,$B87,MATCH(E$7,'Raw Data Linear'!$1:$1,0))=0,ISNA(INDEX('Raw Data Linear'!$1:$1048576,$B87,MATCH(E$7,'Raw Data Linear'!$1:$1,0)))),"",INDEX('Raw Data Linear'!$1:$1048576,$B87,MATCH(E$7,'Raw Data Linear'!$1:$1,0)))</f>
        <v>#N/A</v>
      </c>
      <c r="F87" s="19" t="str">
        <f>IF(OR(INDEX('Raw Data Linear'!$1:$1048576,$B87,MATCH(F$7,'Raw Data Linear'!$1:$1,0))=0,ISNA(INDEX('Raw Data Linear'!$1:$1048576,$B87,MATCH(F$7,'Raw Data Linear'!$1:$1,0)))),"",INDEX('Raw Data Linear'!$1:$1048576,$B87,MATCH(F$7,'Raw Data Linear'!$1:$1,0)))</f>
        <v>Communications Line Aerial</v>
      </c>
      <c r="G87" s="19"/>
      <c r="H87" s="25" t="str">
        <f>HYPERLINK(IF(OR(INDEX('Raw Data Linear'!$1:$1048576,$B87,MATCH(I$7,'Raw Data Linear'!$1:$1,0))=0,ISNA(INDEX('Raw Data Linear'!$1:$1048576,$B87,MATCH(I$7,'Raw Data Linear'!$1:$1,0)))),"",INDEX('Raw Data Linear'!$1:$1048576,$B87,MATCH(I$7,'Raw Data Linear'!$1:$1,0))),"Map")</f>
        <v>Map</v>
      </c>
      <c r="I87" s="25"/>
      <c r="J87" s="25" t="str">
        <f>HYPERLINK(IF(OR(INDEX('Raw Data Linear'!$1:$1048576,$B87,MATCH(J$7,'Raw Data Linear'!$1:$1,0))=0,ISNA(INDEX('Raw Data Linear'!$1:$1048576,$B87,MATCH(J$7,'Raw Data Linear'!$1:$1,0)))),"",INDEX('Raw Data Linear'!$1:$1048576,$B87,MATCH(J$7,'Raw Data Linear'!$1:$1,0))),"Map")</f>
        <v>Map</v>
      </c>
      <c r="K87" s="55" t="str">
        <f t="shared" ref="K87:K96" si="4">N87</f>
        <v>125+04.75</v>
      </c>
      <c r="L87" s="19"/>
      <c r="M87" s="19"/>
      <c r="N87" s="19" t="str">
        <f>IF(OR(INDEX('Raw Data Linear'!$1:$1048576,$B87,MATCH(N$7,'Raw Data Linear'!$1:$1,0))=0,ISNA(INDEX('Raw Data Linear'!$1:$1048576,$B87,MATCH(N$7,'Raw Data Linear'!$1:$1,0)))),"",INDEX('Raw Data Linear'!$1:$1048576,$B87,MATCH(N$7,'Raw Data Linear'!$1:$1,0)))</f>
        <v>125+04.75</v>
      </c>
      <c r="O87" s="19">
        <f>IF(OR(INDEX('Raw Data Linear'!$1:$1048576,$B87,MATCH(O$7,'Raw Data Linear'!$1:$1,0))=0,ISNA(INDEX('Raw Data Linear'!$1:$1048576,$B87,MATCH(O$7,'Raw Data Linear'!$1:$1,0)))),"",INDEX('Raw Data Linear'!$1:$1048576,$B87,MATCH(O$7,'Raw Data Linear'!$1:$1,0)))</f>
        <v>28.36</v>
      </c>
      <c r="P87" s="19" t="str">
        <f>IF(OR(INDEX('Raw Data Linear'!$1:$1048576,$B87,MATCH(P$7,'Raw Data Linear'!$1:$1,0))=0,ISNA(INDEX('Raw Data Linear'!$1:$1048576,$B87,MATCH(P$7,'Raw Data Linear'!$1:$1,0)))),"",INDEX('Raw Data Linear'!$1:$1048576,$B87,MATCH(P$7,'Raw Data Linear'!$1:$1,0)))</f>
        <v>124+20.56</v>
      </c>
      <c r="Q87" s="19">
        <f>IF(OR(INDEX('Raw Data Linear'!$1:$1048576,$B87,MATCH(Q$7,'Raw Data Linear'!$1:$1,0))=0,ISNA(INDEX('Raw Data Linear'!$1:$1048576,$B87,MATCH(Q$7,'Raw Data Linear'!$1:$1,0)))),"",INDEX('Raw Data Linear'!$1:$1048576,$B87,MATCH(Q$7,'Raw Data Linear'!$1:$1,0)))</f>
        <v>-227.77</v>
      </c>
      <c r="R87" s="19" t="str">
        <f>IF(OR(INDEX('Raw Data Linear'!$1:$1048576,$B87,MATCH(R$7,'Raw Data Linear'!$1:$1,0))=0,ISNA(INDEX('Raw Data Linear'!$1:$1048576,$B87,MATCH(R$7,'Raw Data Linear'!$1:$1,0)))),"",INDEX('Raw Data Linear'!$1:$1048576,$B87,MATCH(R$7,'Raw Data Linear'!$1:$1,0)))</f>
        <v>RELOCATE</v>
      </c>
      <c r="S87" s="19" t="str">
        <f>IF(OR(INDEX('Raw Data Linear'!$1:$1048576,$B87,MATCH(S$7,'Raw Data Linear'!$1:$1,0))=0,ISNA(INDEX('Raw Data Linear'!$1:$1048576,$B87,MATCH(S$7,'Raw Data Linear'!$1:$1,0)))),"",INDEX('Raw Data Linear'!$1:$1048576,$B87,MATCH(S$7,'Raw Data Linear'!$1:$1,0)))</f>
        <v>CONFLICT</v>
      </c>
      <c r="T87" s="19" t="str">
        <f>IF(OR(INDEX('Raw Data Linear'!$1:$1048576,$B87,MATCH(T$7,'Raw Data Linear'!$1:$1,0))=0,ISNA(INDEX('Raw Data Linear'!$1:$1048576,$B87,MATCH(T$7,'Raw Data Linear'!$1:$1,0)))),"",INDEX('Raw Data Linear'!$1:$1048576,$B87,MATCH(T$7,'Raw Data Linear'!$1:$1,0)))</f>
        <v>LOCATED WITHIN FOOTPRINT OF PROPOSED IMPROVEMENTS</v>
      </c>
    </row>
    <row r="88" spans="1:20" ht="48" customHeight="1" x14ac:dyDescent="0.3">
      <c r="A88" s="3">
        <f t="shared" si="3"/>
        <v>1</v>
      </c>
      <c r="B88" s="3">
        <v>69</v>
      </c>
      <c r="C88" s="18">
        <f>IF(OR(INDEX('Raw Data Linear'!$1:$1048576,$B88,MATCH(C$7,'Raw Data Linear'!$1:$1,0))=0,ISNA(INDEX('Raw Data Linear'!$1:$1048576,$B88,MATCH(C$7,'Raw Data Linear'!$1:$1,0)))),"",INDEX('Raw Data Linear'!$1:$1048576,$B88,MATCH(C$7,'Raw Data Linear'!$1:$1,0)))</f>
        <v>150</v>
      </c>
      <c r="D88" s="18" t="str">
        <f>IF(OR(INDEX('Raw Data Linear'!$1:$1048576,$B88,MATCH(D$7,'Raw Data Linear'!$1:$1,0))=0,ISNA(INDEX('Raw Data Linear'!$1:$1048576,$B88,MATCH(D$7,'Raw Data Linear'!$1:$1,0)))),"",INDEX('Raw Data Linear'!$1:$1048576,$B88,MATCH(D$7,'Raw Data Linear'!$1:$1,0)))</f>
        <v>CHARTER</v>
      </c>
      <c r="E88" s="18" t="e">
        <f>IF(OR(INDEX('Raw Data Linear'!$1:$1048576,$B88,MATCH(E$7,'Raw Data Linear'!$1:$1,0))=0,ISNA(INDEX('Raw Data Linear'!$1:$1048576,$B88,MATCH(E$7,'Raw Data Linear'!$1:$1,0)))),"",INDEX('Raw Data Linear'!$1:$1048576,$B88,MATCH(E$7,'Raw Data Linear'!$1:$1,0)))</f>
        <v>#N/A</v>
      </c>
      <c r="F88" s="18" t="str">
        <f>IF(OR(INDEX('Raw Data Linear'!$1:$1048576,$B88,MATCH(F$7,'Raw Data Linear'!$1:$1,0))=0,ISNA(INDEX('Raw Data Linear'!$1:$1048576,$B88,MATCH(F$7,'Raw Data Linear'!$1:$1,0)))),"",INDEX('Raw Data Linear'!$1:$1048576,$B88,MATCH(F$7,'Raw Data Linear'!$1:$1,0)))</f>
        <v>Communications Line Aerial</v>
      </c>
      <c r="G88" s="18"/>
      <c r="H88" s="24" t="str">
        <f>HYPERLINK(IF(OR(INDEX('Raw Data Linear'!$1:$1048576,$B88,MATCH(I$7,'Raw Data Linear'!$1:$1,0))=0,ISNA(INDEX('Raw Data Linear'!$1:$1048576,$B88,MATCH(I$7,'Raw Data Linear'!$1:$1,0)))),"",INDEX('Raw Data Linear'!$1:$1048576,$B88,MATCH(I$7,'Raw Data Linear'!$1:$1,0))),"Map")</f>
        <v>Map</v>
      </c>
      <c r="I88" s="24"/>
      <c r="J88" s="24" t="str">
        <f>HYPERLINK(IF(OR(INDEX('Raw Data Linear'!$1:$1048576,$B88,MATCH(J$7,'Raw Data Linear'!$1:$1,0))=0,ISNA(INDEX('Raw Data Linear'!$1:$1048576,$B88,MATCH(J$7,'Raw Data Linear'!$1:$1,0)))),"",INDEX('Raw Data Linear'!$1:$1048576,$B88,MATCH(J$7,'Raw Data Linear'!$1:$1,0))),"Map")</f>
        <v>Map</v>
      </c>
      <c r="K88" s="54" t="str">
        <f t="shared" si="4"/>
        <v>127+28.81</v>
      </c>
      <c r="L88" s="18"/>
      <c r="M88" s="18"/>
      <c r="N88" s="18" t="str">
        <f>IF(OR(INDEX('Raw Data Linear'!$1:$1048576,$B88,MATCH(N$7,'Raw Data Linear'!$1:$1,0))=0,ISNA(INDEX('Raw Data Linear'!$1:$1048576,$B88,MATCH(N$7,'Raw Data Linear'!$1:$1,0)))),"",INDEX('Raw Data Linear'!$1:$1048576,$B88,MATCH(N$7,'Raw Data Linear'!$1:$1,0)))</f>
        <v>127+28.81</v>
      </c>
      <c r="O88" s="18">
        <f>IF(OR(INDEX('Raw Data Linear'!$1:$1048576,$B88,MATCH(O$7,'Raw Data Linear'!$1:$1,0))=0,ISNA(INDEX('Raw Data Linear'!$1:$1048576,$B88,MATCH(O$7,'Raw Data Linear'!$1:$1,0)))),"",INDEX('Raw Data Linear'!$1:$1048576,$B88,MATCH(O$7,'Raw Data Linear'!$1:$1,0)))</f>
        <v>32.81</v>
      </c>
      <c r="P88" s="18" t="str">
        <f>IF(OR(INDEX('Raw Data Linear'!$1:$1048576,$B88,MATCH(P$7,'Raw Data Linear'!$1:$1,0))=0,ISNA(INDEX('Raw Data Linear'!$1:$1048576,$B88,MATCH(P$7,'Raw Data Linear'!$1:$1,0)))),"",INDEX('Raw Data Linear'!$1:$1048576,$B88,MATCH(P$7,'Raw Data Linear'!$1:$1,0)))</f>
        <v>127+20.68</v>
      </c>
      <c r="Q88" s="18">
        <f>IF(OR(INDEX('Raw Data Linear'!$1:$1048576,$B88,MATCH(Q$7,'Raw Data Linear'!$1:$1,0))=0,ISNA(INDEX('Raw Data Linear'!$1:$1048576,$B88,MATCH(Q$7,'Raw Data Linear'!$1:$1,0)))),"",INDEX('Raw Data Linear'!$1:$1048576,$B88,MATCH(Q$7,'Raw Data Linear'!$1:$1,0)))</f>
        <v>-148.16999999999999</v>
      </c>
      <c r="R88" s="18" t="str">
        <f>IF(OR(INDEX('Raw Data Linear'!$1:$1048576,$B88,MATCH(R$7,'Raw Data Linear'!$1:$1,0))=0,ISNA(INDEX('Raw Data Linear'!$1:$1048576,$B88,MATCH(R$7,'Raw Data Linear'!$1:$1,0)))),"",INDEX('Raw Data Linear'!$1:$1048576,$B88,MATCH(R$7,'Raw Data Linear'!$1:$1,0)))</f>
        <v>RELOCATE</v>
      </c>
      <c r="S88" s="18" t="str">
        <f>IF(OR(INDEX('Raw Data Linear'!$1:$1048576,$B88,MATCH(S$7,'Raw Data Linear'!$1:$1,0))=0,ISNA(INDEX('Raw Data Linear'!$1:$1048576,$B88,MATCH(S$7,'Raw Data Linear'!$1:$1,0)))),"",INDEX('Raw Data Linear'!$1:$1048576,$B88,MATCH(S$7,'Raw Data Linear'!$1:$1,0)))</f>
        <v>CONFLICT</v>
      </c>
      <c r="T88" s="18" t="str">
        <f>IF(OR(INDEX('Raw Data Linear'!$1:$1048576,$B88,MATCH(T$7,'Raw Data Linear'!$1:$1,0))=0,ISNA(INDEX('Raw Data Linear'!$1:$1048576,$B88,MATCH(T$7,'Raw Data Linear'!$1:$1,0)))),"",INDEX('Raw Data Linear'!$1:$1048576,$B88,MATCH(T$7,'Raw Data Linear'!$1:$1,0)))</f>
        <v>LOCATED WITHIN FOOTPRINT OF PROPOSED IMPROVEMENTS</v>
      </c>
    </row>
    <row r="89" spans="1:20" ht="48" customHeight="1" x14ac:dyDescent="0.3">
      <c r="A89" s="3">
        <f t="shared" si="3"/>
        <v>1</v>
      </c>
      <c r="B89" s="3">
        <v>55</v>
      </c>
      <c r="C89" s="19">
        <f>IF(OR(INDEX('Raw Data Linear'!$1:$1048576,$B89,MATCH(C$7,'Raw Data Linear'!$1:$1,0))=0,ISNA(INDEX('Raw Data Linear'!$1:$1048576,$B89,MATCH(C$7,'Raw Data Linear'!$1:$1,0)))),"",INDEX('Raw Data Linear'!$1:$1048576,$B89,MATCH(C$7,'Raw Data Linear'!$1:$1,0)))</f>
        <v>116</v>
      </c>
      <c r="D89" s="19" t="str">
        <f>IF(OR(INDEX('Raw Data Linear'!$1:$1048576,$B89,MATCH(D$7,'Raw Data Linear'!$1:$1,0))=0,ISNA(INDEX('Raw Data Linear'!$1:$1048576,$B89,MATCH(D$7,'Raw Data Linear'!$1:$1,0)))),"",INDEX('Raw Data Linear'!$1:$1048576,$B89,MATCH(D$7,'Raw Data Linear'!$1:$1,0)))</f>
        <v>CHARTER</v>
      </c>
      <c r="E89" s="19" t="e">
        <f>IF(OR(INDEX('Raw Data Linear'!$1:$1048576,$B89,MATCH(E$7,'Raw Data Linear'!$1:$1,0))=0,ISNA(INDEX('Raw Data Linear'!$1:$1048576,$B89,MATCH(E$7,'Raw Data Linear'!$1:$1,0)))),"",INDEX('Raw Data Linear'!$1:$1048576,$B89,MATCH(E$7,'Raw Data Linear'!$1:$1,0)))</f>
        <v>#N/A</v>
      </c>
      <c r="F89" s="19" t="str">
        <f>IF(OR(INDEX('Raw Data Linear'!$1:$1048576,$B89,MATCH(F$7,'Raw Data Linear'!$1:$1,0))=0,ISNA(INDEX('Raw Data Linear'!$1:$1048576,$B89,MATCH(F$7,'Raw Data Linear'!$1:$1,0)))),"",INDEX('Raw Data Linear'!$1:$1048576,$B89,MATCH(F$7,'Raw Data Linear'!$1:$1,0)))</f>
        <v>Communications Line Underground</v>
      </c>
      <c r="G89" s="19"/>
      <c r="H89" s="25" t="str">
        <f>HYPERLINK(IF(OR(INDEX('Raw Data Linear'!$1:$1048576,$B89,MATCH(I$7,'Raw Data Linear'!$1:$1,0))=0,ISNA(INDEX('Raw Data Linear'!$1:$1048576,$B89,MATCH(I$7,'Raw Data Linear'!$1:$1,0)))),"",INDEX('Raw Data Linear'!$1:$1048576,$B89,MATCH(I$7,'Raw Data Linear'!$1:$1,0))),"Map")</f>
        <v>Map</v>
      </c>
      <c r="I89" s="25"/>
      <c r="J89" s="25" t="str">
        <f>HYPERLINK(IF(OR(INDEX('Raw Data Linear'!$1:$1048576,$B89,MATCH(J$7,'Raw Data Linear'!$1:$1,0))=0,ISNA(INDEX('Raw Data Linear'!$1:$1048576,$B89,MATCH(J$7,'Raw Data Linear'!$1:$1,0)))),"",INDEX('Raw Data Linear'!$1:$1048576,$B89,MATCH(J$7,'Raw Data Linear'!$1:$1,0))),"Map")</f>
        <v>Map</v>
      </c>
      <c r="K89" s="55" t="str">
        <f t="shared" si="4"/>
        <v>132+85.92</v>
      </c>
      <c r="L89" s="19"/>
      <c r="M89" s="19"/>
      <c r="N89" s="19" t="str">
        <f>IF(OR(INDEX('Raw Data Linear'!$1:$1048576,$B89,MATCH(N$7,'Raw Data Linear'!$1:$1,0))=0,ISNA(INDEX('Raw Data Linear'!$1:$1048576,$B89,MATCH(N$7,'Raw Data Linear'!$1:$1,0)))),"",INDEX('Raw Data Linear'!$1:$1048576,$B89,MATCH(N$7,'Raw Data Linear'!$1:$1,0)))</f>
        <v>132+85.92</v>
      </c>
      <c r="O89" s="19">
        <f>IF(OR(INDEX('Raw Data Linear'!$1:$1048576,$B89,MATCH(O$7,'Raw Data Linear'!$1:$1,0))=0,ISNA(INDEX('Raw Data Linear'!$1:$1048576,$B89,MATCH(O$7,'Raw Data Linear'!$1:$1,0)))),"",INDEX('Raw Data Linear'!$1:$1048576,$B89,MATCH(O$7,'Raw Data Linear'!$1:$1,0)))</f>
        <v>31.6</v>
      </c>
      <c r="P89" s="19" t="str">
        <f>IF(OR(INDEX('Raw Data Linear'!$1:$1048576,$B89,MATCH(P$7,'Raw Data Linear'!$1:$1,0))=0,ISNA(INDEX('Raw Data Linear'!$1:$1048576,$B89,MATCH(P$7,'Raw Data Linear'!$1:$1,0)))),"",INDEX('Raw Data Linear'!$1:$1048576,$B89,MATCH(P$7,'Raw Data Linear'!$1:$1,0)))</f>
        <v>133+09.96</v>
      </c>
      <c r="Q89" s="19">
        <f>IF(OR(INDEX('Raw Data Linear'!$1:$1048576,$B89,MATCH(Q$7,'Raw Data Linear'!$1:$1,0))=0,ISNA(INDEX('Raw Data Linear'!$1:$1048576,$B89,MATCH(Q$7,'Raw Data Linear'!$1:$1,0)))),"",INDEX('Raw Data Linear'!$1:$1048576,$B89,MATCH(Q$7,'Raw Data Linear'!$1:$1,0)))</f>
        <v>176.83</v>
      </c>
      <c r="R89" s="19" t="str">
        <f>IF(OR(INDEX('Raw Data Linear'!$1:$1048576,$B89,MATCH(R$7,'Raw Data Linear'!$1:$1,0))=0,ISNA(INDEX('Raw Data Linear'!$1:$1048576,$B89,MATCH(R$7,'Raw Data Linear'!$1:$1,0)))),"",INDEX('Raw Data Linear'!$1:$1048576,$B89,MATCH(R$7,'Raw Data Linear'!$1:$1,0)))</f>
        <v>RELOCATE</v>
      </c>
      <c r="S89" s="19" t="str">
        <f>IF(OR(INDEX('Raw Data Linear'!$1:$1048576,$B89,MATCH(S$7,'Raw Data Linear'!$1:$1,0))=0,ISNA(INDEX('Raw Data Linear'!$1:$1048576,$B89,MATCH(S$7,'Raw Data Linear'!$1:$1,0)))),"",INDEX('Raw Data Linear'!$1:$1048576,$B89,MATCH(S$7,'Raw Data Linear'!$1:$1,0)))</f>
        <v>CONFLICT</v>
      </c>
      <c r="T89" s="19" t="str">
        <f>IF(OR(INDEX('Raw Data Linear'!$1:$1048576,$B89,MATCH(T$7,'Raw Data Linear'!$1:$1,0))=0,ISNA(INDEX('Raw Data Linear'!$1:$1048576,$B89,MATCH(T$7,'Raw Data Linear'!$1:$1,0)))),"",INDEX('Raw Data Linear'!$1:$1048576,$B89,MATCH(T$7,'Raw Data Linear'!$1:$1,0)))</f>
        <v>LOCATED WITHIN FOOTPRINT OF PROPOSED IMPROVEMENTS</v>
      </c>
    </row>
    <row r="90" spans="1:20" ht="48" customHeight="1" x14ac:dyDescent="0.3">
      <c r="A90" s="3">
        <f t="shared" si="3"/>
        <v>1</v>
      </c>
      <c r="B90" s="3">
        <v>51</v>
      </c>
      <c r="C90" s="18">
        <f>IF(OR(INDEX('Raw Data Linear'!$1:$1048576,$B90,MATCH(C$7,'Raw Data Linear'!$1:$1,0))=0,ISNA(INDEX('Raw Data Linear'!$1:$1048576,$B90,MATCH(C$7,'Raw Data Linear'!$1:$1,0)))),"",INDEX('Raw Data Linear'!$1:$1048576,$B90,MATCH(C$7,'Raw Data Linear'!$1:$1,0)))</f>
        <v>108</v>
      </c>
      <c r="D90" s="18" t="str">
        <f>IF(OR(INDEX('Raw Data Linear'!$1:$1048576,$B90,MATCH(D$7,'Raw Data Linear'!$1:$1,0))=0,ISNA(INDEX('Raw Data Linear'!$1:$1048576,$B90,MATCH(D$7,'Raw Data Linear'!$1:$1,0)))),"",INDEX('Raw Data Linear'!$1:$1048576,$B90,MATCH(D$7,'Raw Data Linear'!$1:$1,0)))</f>
        <v>CHARTER</v>
      </c>
      <c r="E90" s="18" t="e">
        <f>IF(OR(INDEX('Raw Data Linear'!$1:$1048576,$B90,MATCH(E$7,'Raw Data Linear'!$1:$1,0))=0,ISNA(INDEX('Raw Data Linear'!$1:$1048576,$B90,MATCH(E$7,'Raw Data Linear'!$1:$1,0)))),"",INDEX('Raw Data Linear'!$1:$1048576,$B90,MATCH(E$7,'Raw Data Linear'!$1:$1,0)))</f>
        <v>#N/A</v>
      </c>
      <c r="F90" s="18" t="str">
        <f>IF(OR(INDEX('Raw Data Linear'!$1:$1048576,$B90,MATCH(F$7,'Raw Data Linear'!$1:$1,0))=0,ISNA(INDEX('Raw Data Linear'!$1:$1048576,$B90,MATCH(F$7,'Raw Data Linear'!$1:$1,0)))),"",INDEX('Raw Data Linear'!$1:$1048576,$B90,MATCH(F$7,'Raw Data Linear'!$1:$1,0)))</f>
        <v>Communications Line Underground</v>
      </c>
      <c r="G90" s="18"/>
      <c r="H90" s="24" t="str">
        <f>HYPERLINK(IF(OR(INDEX('Raw Data Linear'!$1:$1048576,$B90,MATCH(I$7,'Raw Data Linear'!$1:$1,0))=0,ISNA(INDEX('Raw Data Linear'!$1:$1048576,$B90,MATCH(I$7,'Raw Data Linear'!$1:$1,0)))),"",INDEX('Raw Data Linear'!$1:$1048576,$B90,MATCH(I$7,'Raw Data Linear'!$1:$1,0))),"Map")</f>
        <v>Map</v>
      </c>
      <c r="I90" s="24"/>
      <c r="J90" s="24" t="str">
        <f>HYPERLINK(IF(OR(INDEX('Raw Data Linear'!$1:$1048576,$B90,MATCH(J$7,'Raw Data Linear'!$1:$1,0))=0,ISNA(INDEX('Raw Data Linear'!$1:$1048576,$B90,MATCH(J$7,'Raw Data Linear'!$1:$1,0)))),"",INDEX('Raw Data Linear'!$1:$1048576,$B90,MATCH(J$7,'Raw Data Linear'!$1:$1,0))),"Map")</f>
        <v>Map</v>
      </c>
      <c r="K90" s="54" t="str">
        <f t="shared" si="4"/>
        <v>133+20.20</v>
      </c>
      <c r="L90" s="18"/>
      <c r="M90" s="18"/>
      <c r="N90" s="18" t="str">
        <f>IF(OR(INDEX('Raw Data Linear'!$1:$1048576,$B90,MATCH(N$7,'Raw Data Linear'!$1:$1,0))=0,ISNA(INDEX('Raw Data Linear'!$1:$1048576,$B90,MATCH(N$7,'Raw Data Linear'!$1:$1,0)))),"",INDEX('Raw Data Linear'!$1:$1048576,$B90,MATCH(N$7,'Raw Data Linear'!$1:$1,0)))</f>
        <v>133+20.20</v>
      </c>
      <c r="O90" s="18">
        <f>IF(OR(INDEX('Raw Data Linear'!$1:$1048576,$B90,MATCH(O$7,'Raw Data Linear'!$1:$1,0))=0,ISNA(INDEX('Raw Data Linear'!$1:$1048576,$B90,MATCH(O$7,'Raw Data Linear'!$1:$1,0)))),"",INDEX('Raw Data Linear'!$1:$1048576,$B90,MATCH(O$7,'Raw Data Linear'!$1:$1,0)))</f>
        <v>-36.99</v>
      </c>
      <c r="P90" s="18" t="str">
        <f>IF(OR(INDEX('Raw Data Linear'!$1:$1048576,$B90,MATCH(P$7,'Raw Data Linear'!$1:$1,0))=0,ISNA(INDEX('Raw Data Linear'!$1:$1048576,$B90,MATCH(P$7,'Raw Data Linear'!$1:$1,0)))),"",INDEX('Raw Data Linear'!$1:$1048576,$B90,MATCH(P$7,'Raw Data Linear'!$1:$1,0)))</f>
        <v>132+84.65</v>
      </c>
      <c r="Q90" s="18">
        <f>IF(OR(INDEX('Raw Data Linear'!$1:$1048576,$B90,MATCH(Q$7,'Raw Data Linear'!$1:$1,0))=0,ISNA(INDEX('Raw Data Linear'!$1:$1048576,$B90,MATCH(Q$7,'Raw Data Linear'!$1:$1,0)))),"",INDEX('Raw Data Linear'!$1:$1048576,$B90,MATCH(Q$7,'Raw Data Linear'!$1:$1,0)))</f>
        <v>-186.41</v>
      </c>
      <c r="R90" s="18" t="str">
        <f>IF(OR(INDEX('Raw Data Linear'!$1:$1048576,$B90,MATCH(R$7,'Raw Data Linear'!$1:$1,0))=0,ISNA(INDEX('Raw Data Linear'!$1:$1048576,$B90,MATCH(R$7,'Raw Data Linear'!$1:$1,0)))),"",INDEX('Raw Data Linear'!$1:$1048576,$B90,MATCH(R$7,'Raw Data Linear'!$1:$1,0)))</f>
        <v>RELOCATE</v>
      </c>
      <c r="S90" s="18" t="str">
        <f>IF(OR(INDEX('Raw Data Linear'!$1:$1048576,$B90,MATCH(S$7,'Raw Data Linear'!$1:$1,0))=0,ISNA(INDEX('Raw Data Linear'!$1:$1048576,$B90,MATCH(S$7,'Raw Data Linear'!$1:$1,0)))),"",INDEX('Raw Data Linear'!$1:$1048576,$B90,MATCH(S$7,'Raw Data Linear'!$1:$1,0)))</f>
        <v>CONFLICT</v>
      </c>
      <c r="T90" s="18" t="str">
        <f>IF(OR(INDEX('Raw Data Linear'!$1:$1048576,$B90,MATCH(T$7,'Raw Data Linear'!$1:$1,0))=0,ISNA(INDEX('Raw Data Linear'!$1:$1048576,$B90,MATCH(T$7,'Raw Data Linear'!$1:$1,0)))),"",INDEX('Raw Data Linear'!$1:$1048576,$B90,MATCH(T$7,'Raw Data Linear'!$1:$1,0)))</f>
        <v>LOCATED WITHIN FOOTPRINT OF PROPOSED IMPROVEMENTS</v>
      </c>
    </row>
    <row r="91" spans="1:20" ht="48" customHeight="1" x14ac:dyDescent="0.3">
      <c r="A91" s="3">
        <f t="shared" si="3"/>
        <v>1</v>
      </c>
      <c r="B91" s="3">
        <v>40</v>
      </c>
      <c r="C91" s="19">
        <f>IF(OR(INDEX('Raw Data Linear'!$1:$1048576,$B91,MATCH(C$7,'Raw Data Linear'!$1:$1,0))=0,ISNA(INDEX('Raw Data Linear'!$1:$1048576,$B91,MATCH(C$7,'Raw Data Linear'!$1:$1,0)))),"",INDEX('Raw Data Linear'!$1:$1048576,$B91,MATCH(C$7,'Raw Data Linear'!$1:$1,0)))</f>
        <v>85</v>
      </c>
      <c r="D91" s="19" t="str">
        <f>IF(OR(INDEX('Raw Data Linear'!$1:$1048576,$B91,MATCH(D$7,'Raw Data Linear'!$1:$1,0))=0,ISNA(INDEX('Raw Data Linear'!$1:$1048576,$B91,MATCH(D$7,'Raw Data Linear'!$1:$1,0)))),"",INDEX('Raw Data Linear'!$1:$1048576,$B91,MATCH(D$7,'Raw Data Linear'!$1:$1,0)))</f>
        <v>CHARTER</v>
      </c>
      <c r="E91" s="19" t="e">
        <f>IF(OR(INDEX('Raw Data Linear'!$1:$1048576,$B91,MATCH(E$7,'Raw Data Linear'!$1:$1,0))=0,ISNA(INDEX('Raw Data Linear'!$1:$1048576,$B91,MATCH(E$7,'Raw Data Linear'!$1:$1,0)))),"",INDEX('Raw Data Linear'!$1:$1048576,$B91,MATCH(E$7,'Raw Data Linear'!$1:$1,0)))</f>
        <v>#N/A</v>
      </c>
      <c r="F91" s="19" t="str">
        <f>IF(OR(INDEX('Raw Data Linear'!$1:$1048576,$B91,MATCH(F$7,'Raw Data Linear'!$1:$1,0))=0,ISNA(INDEX('Raw Data Linear'!$1:$1048576,$B91,MATCH(F$7,'Raw Data Linear'!$1:$1,0)))),"",INDEX('Raw Data Linear'!$1:$1048576,$B91,MATCH(F$7,'Raw Data Linear'!$1:$1,0)))</f>
        <v>Communications Line Underground</v>
      </c>
      <c r="G91" s="19"/>
      <c r="H91" s="25" t="str">
        <f>HYPERLINK(IF(OR(INDEX('Raw Data Linear'!$1:$1048576,$B91,MATCH(I$7,'Raw Data Linear'!$1:$1,0))=0,ISNA(INDEX('Raw Data Linear'!$1:$1048576,$B91,MATCH(I$7,'Raw Data Linear'!$1:$1,0)))),"",INDEX('Raw Data Linear'!$1:$1048576,$B91,MATCH(I$7,'Raw Data Linear'!$1:$1,0))),"Map")</f>
        <v>Map</v>
      </c>
      <c r="I91" s="25"/>
      <c r="J91" s="25" t="str">
        <f>HYPERLINK(IF(OR(INDEX('Raw Data Linear'!$1:$1048576,$B91,MATCH(J$7,'Raw Data Linear'!$1:$1,0))=0,ISNA(INDEX('Raw Data Linear'!$1:$1048576,$B91,MATCH(J$7,'Raw Data Linear'!$1:$1,0)))),"",INDEX('Raw Data Linear'!$1:$1048576,$B91,MATCH(J$7,'Raw Data Linear'!$1:$1,0))),"Map")</f>
        <v>Map</v>
      </c>
      <c r="K91" s="55" t="str">
        <f t="shared" si="4"/>
        <v>138+93.80</v>
      </c>
      <c r="L91" s="19"/>
      <c r="M91" s="19"/>
      <c r="N91" s="19" t="str">
        <f>IF(OR(INDEX('Raw Data Linear'!$1:$1048576,$B91,MATCH(N$7,'Raw Data Linear'!$1:$1,0))=0,ISNA(INDEX('Raw Data Linear'!$1:$1048576,$B91,MATCH(N$7,'Raw Data Linear'!$1:$1,0)))),"",INDEX('Raw Data Linear'!$1:$1048576,$B91,MATCH(N$7,'Raw Data Linear'!$1:$1,0)))</f>
        <v>138+93.80</v>
      </c>
      <c r="O91" s="19">
        <f>IF(OR(INDEX('Raw Data Linear'!$1:$1048576,$B91,MATCH(O$7,'Raw Data Linear'!$1:$1,0))=0,ISNA(INDEX('Raw Data Linear'!$1:$1048576,$B91,MATCH(O$7,'Raw Data Linear'!$1:$1,0)))),"",INDEX('Raw Data Linear'!$1:$1048576,$B91,MATCH(O$7,'Raw Data Linear'!$1:$1,0)))</f>
        <v>-353.21</v>
      </c>
      <c r="P91" s="19" t="str">
        <f>IF(OR(INDEX('Raw Data Linear'!$1:$1048576,$B91,MATCH(P$7,'Raw Data Linear'!$1:$1,0))=0,ISNA(INDEX('Raw Data Linear'!$1:$1048576,$B91,MATCH(P$7,'Raw Data Linear'!$1:$1,0)))),"",INDEX('Raw Data Linear'!$1:$1048576,$B91,MATCH(P$7,'Raw Data Linear'!$1:$1,0)))</f>
        <v>145+53.79</v>
      </c>
      <c r="Q91" s="19">
        <f>IF(OR(INDEX('Raw Data Linear'!$1:$1048576,$B91,MATCH(Q$7,'Raw Data Linear'!$1:$1,0))=0,ISNA(INDEX('Raw Data Linear'!$1:$1048576,$B91,MATCH(Q$7,'Raw Data Linear'!$1:$1,0)))),"",INDEX('Raw Data Linear'!$1:$1048576,$B91,MATCH(Q$7,'Raw Data Linear'!$1:$1,0)))</f>
        <v>42.64</v>
      </c>
      <c r="R91" s="19" t="str">
        <f>IF(OR(INDEX('Raw Data Linear'!$1:$1048576,$B91,MATCH(R$7,'Raw Data Linear'!$1:$1,0))=0,ISNA(INDEX('Raw Data Linear'!$1:$1048576,$B91,MATCH(R$7,'Raw Data Linear'!$1:$1,0)))),"",INDEX('Raw Data Linear'!$1:$1048576,$B91,MATCH(R$7,'Raw Data Linear'!$1:$1,0)))</f>
        <v>RELOCATE</v>
      </c>
      <c r="S91" s="19" t="str">
        <f>IF(OR(INDEX('Raw Data Linear'!$1:$1048576,$B91,MATCH(S$7,'Raw Data Linear'!$1:$1,0))=0,ISNA(INDEX('Raw Data Linear'!$1:$1048576,$B91,MATCH(S$7,'Raw Data Linear'!$1:$1,0)))),"",INDEX('Raw Data Linear'!$1:$1048576,$B91,MATCH(S$7,'Raw Data Linear'!$1:$1,0)))</f>
        <v>CONFLICT</v>
      </c>
      <c r="T91" s="19" t="str">
        <f>IF(OR(INDEX('Raw Data Linear'!$1:$1048576,$B91,MATCH(T$7,'Raw Data Linear'!$1:$1,0))=0,ISNA(INDEX('Raw Data Linear'!$1:$1048576,$B91,MATCH(T$7,'Raw Data Linear'!$1:$1,0)))),"",INDEX('Raw Data Linear'!$1:$1048576,$B91,MATCH(T$7,'Raw Data Linear'!$1:$1,0)))</f>
        <v>LOCATED WITHIN FOOTPRINT OF PROPOSED IMPROVEMENTS</v>
      </c>
    </row>
    <row r="92" spans="1:20" ht="48" customHeight="1" x14ac:dyDescent="0.3">
      <c r="A92" s="3">
        <f t="shared" si="3"/>
        <v>1</v>
      </c>
      <c r="B92" s="3">
        <v>32</v>
      </c>
      <c r="C92" s="18">
        <f>IF(OR(INDEX('Raw Data Linear'!$1:$1048576,$B92,MATCH(C$7,'Raw Data Linear'!$1:$1,0))=0,ISNA(INDEX('Raw Data Linear'!$1:$1048576,$B92,MATCH(C$7,'Raw Data Linear'!$1:$1,0)))),"",INDEX('Raw Data Linear'!$1:$1048576,$B92,MATCH(C$7,'Raw Data Linear'!$1:$1,0)))</f>
        <v>60</v>
      </c>
      <c r="D92" s="18" t="str">
        <f>IF(OR(INDEX('Raw Data Linear'!$1:$1048576,$B92,MATCH(D$7,'Raw Data Linear'!$1:$1,0))=0,ISNA(INDEX('Raw Data Linear'!$1:$1048576,$B92,MATCH(D$7,'Raw Data Linear'!$1:$1,0)))),"",INDEX('Raw Data Linear'!$1:$1048576,$B92,MATCH(D$7,'Raw Data Linear'!$1:$1,0)))</f>
        <v>CHARTER</v>
      </c>
      <c r="E92" s="18" t="e">
        <f>IF(OR(INDEX('Raw Data Linear'!$1:$1048576,$B92,MATCH(E$7,'Raw Data Linear'!$1:$1,0))=0,ISNA(INDEX('Raw Data Linear'!$1:$1048576,$B92,MATCH(E$7,'Raw Data Linear'!$1:$1,0)))),"",INDEX('Raw Data Linear'!$1:$1048576,$B92,MATCH(E$7,'Raw Data Linear'!$1:$1,0)))</f>
        <v>#N/A</v>
      </c>
      <c r="F92" s="18" t="str">
        <f>IF(OR(INDEX('Raw Data Linear'!$1:$1048576,$B92,MATCH(F$7,'Raw Data Linear'!$1:$1,0))=0,ISNA(INDEX('Raw Data Linear'!$1:$1048576,$B92,MATCH(F$7,'Raw Data Linear'!$1:$1,0)))),"",INDEX('Raw Data Linear'!$1:$1048576,$B92,MATCH(F$7,'Raw Data Linear'!$1:$1,0)))</f>
        <v>Communications Line Aerial</v>
      </c>
      <c r="G92" s="18"/>
      <c r="H92" s="24" t="str">
        <f>HYPERLINK(IF(OR(INDEX('Raw Data Linear'!$1:$1048576,$B92,MATCH(I$7,'Raw Data Linear'!$1:$1,0))=0,ISNA(INDEX('Raw Data Linear'!$1:$1048576,$B92,MATCH(I$7,'Raw Data Linear'!$1:$1,0)))),"",INDEX('Raw Data Linear'!$1:$1048576,$B92,MATCH(I$7,'Raw Data Linear'!$1:$1,0))),"Map")</f>
        <v>Map</v>
      </c>
      <c r="I92" s="24"/>
      <c r="J92" s="24" t="str">
        <f>HYPERLINK(IF(OR(INDEX('Raw Data Linear'!$1:$1048576,$B92,MATCH(J$7,'Raw Data Linear'!$1:$1,0))=0,ISNA(INDEX('Raw Data Linear'!$1:$1048576,$B92,MATCH(J$7,'Raw Data Linear'!$1:$1,0)))),"",INDEX('Raw Data Linear'!$1:$1048576,$B92,MATCH(J$7,'Raw Data Linear'!$1:$1,0))),"Map")</f>
        <v>Map</v>
      </c>
      <c r="K92" s="54" t="str">
        <f t="shared" si="4"/>
        <v>145+53.79</v>
      </c>
      <c r="L92" s="18"/>
      <c r="M92" s="18"/>
      <c r="N92" s="18" t="str">
        <f>IF(OR(INDEX('Raw Data Linear'!$1:$1048576,$B92,MATCH(N$7,'Raw Data Linear'!$1:$1,0))=0,ISNA(INDEX('Raw Data Linear'!$1:$1048576,$B92,MATCH(N$7,'Raw Data Linear'!$1:$1,0)))),"",INDEX('Raw Data Linear'!$1:$1048576,$B92,MATCH(N$7,'Raw Data Linear'!$1:$1,0)))</f>
        <v>145+53.79</v>
      </c>
      <c r="O92" s="18">
        <f>IF(OR(INDEX('Raw Data Linear'!$1:$1048576,$B92,MATCH(O$7,'Raw Data Linear'!$1:$1,0))=0,ISNA(INDEX('Raw Data Linear'!$1:$1048576,$B92,MATCH(O$7,'Raw Data Linear'!$1:$1,0)))),"",INDEX('Raw Data Linear'!$1:$1048576,$B92,MATCH(O$7,'Raw Data Linear'!$1:$1,0)))</f>
        <v>42.64</v>
      </c>
      <c r="P92" s="18" t="str">
        <f>IF(OR(INDEX('Raw Data Linear'!$1:$1048576,$B92,MATCH(P$7,'Raw Data Linear'!$1:$1,0))=0,ISNA(INDEX('Raw Data Linear'!$1:$1048576,$B92,MATCH(P$7,'Raw Data Linear'!$1:$1,0)))),"",INDEX('Raw Data Linear'!$1:$1048576,$B92,MATCH(P$7,'Raw Data Linear'!$1:$1,0)))</f>
        <v>145+47.12</v>
      </c>
      <c r="Q92" s="18">
        <f>IF(OR(INDEX('Raw Data Linear'!$1:$1048576,$B92,MATCH(Q$7,'Raw Data Linear'!$1:$1,0))=0,ISNA(INDEX('Raw Data Linear'!$1:$1048576,$B92,MATCH(Q$7,'Raw Data Linear'!$1:$1,0)))),"",INDEX('Raw Data Linear'!$1:$1048576,$B92,MATCH(Q$7,'Raw Data Linear'!$1:$1,0)))</f>
        <v>105.84</v>
      </c>
      <c r="R92" s="18" t="str">
        <f>IF(OR(INDEX('Raw Data Linear'!$1:$1048576,$B92,MATCH(R$7,'Raw Data Linear'!$1:$1,0))=0,ISNA(INDEX('Raw Data Linear'!$1:$1048576,$B92,MATCH(R$7,'Raw Data Linear'!$1:$1,0)))),"",INDEX('Raw Data Linear'!$1:$1048576,$B92,MATCH(R$7,'Raw Data Linear'!$1:$1,0)))</f>
        <v>RELOCATE</v>
      </c>
      <c r="S92" s="18" t="str">
        <f>IF(OR(INDEX('Raw Data Linear'!$1:$1048576,$B92,MATCH(S$7,'Raw Data Linear'!$1:$1,0))=0,ISNA(INDEX('Raw Data Linear'!$1:$1048576,$B92,MATCH(S$7,'Raw Data Linear'!$1:$1,0)))),"",INDEX('Raw Data Linear'!$1:$1048576,$B92,MATCH(S$7,'Raw Data Linear'!$1:$1,0)))</f>
        <v>CONFLICT</v>
      </c>
      <c r="T92" s="18" t="str">
        <f>IF(OR(INDEX('Raw Data Linear'!$1:$1048576,$B92,MATCH(T$7,'Raw Data Linear'!$1:$1,0))=0,ISNA(INDEX('Raw Data Linear'!$1:$1048576,$B92,MATCH(T$7,'Raw Data Linear'!$1:$1,0)))),"",INDEX('Raw Data Linear'!$1:$1048576,$B92,MATCH(T$7,'Raw Data Linear'!$1:$1,0)))</f>
        <v>LOCATED WITHIN FOOTPRINT OF PROPOSED IMPROVEMENTS</v>
      </c>
    </row>
    <row r="93" spans="1:20" ht="48" customHeight="1" x14ac:dyDescent="0.3">
      <c r="A93" s="3">
        <f t="shared" si="3"/>
        <v>1</v>
      </c>
      <c r="B93" s="3">
        <v>30</v>
      </c>
      <c r="C93" s="19">
        <f>IF(OR(INDEX('Raw Data Linear'!$1:$1048576,$B93,MATCH(C$7,'Raw Data Linear'!$1:$1,0))=0,ISNA(INDEX('Raw Data Linear'!$1:$1048576,$B93,MATCH(C$7,'Raw Data Linear'!$1:$1,0)))),"",INDEX('Raw Data Linear'!$1:$1048576,$B93,MATCH(C$7,'Raw Data Linear'!$1:$1,0)))</f>
        <v>51</v>
      </c>
      <c r="D93" s="19" t="str">
        <f>IF(OR(INDEX('Raw Data Linear'!$1:$1048576,$B93,MATCH(D$7,'Raw Data Linear'!$1:$1,0))=0,ISNA(INDEX('Raw Data Linear'!$1:$1048576,$B93,MATCH(D$7,'Raw Data Linear'!$1:$1,0)))),"",INDEX('Raw Data Linear'!$1:$1048576,$B93,MATCH(D$7,'Raw Data Linear'!$1:$1,0)))</f>
        <v>CHARTER</v>
      </c>
      <c r="E93" s="19" t="e">
        <f>IF(OR(INDEX('Raw Data Linear'!$1:$1048576,$B93,MATCH(E$7,'Raw Data Linear'!$1:$1,0))=0,ISNA(INDEX('Raw Data Linear'!$1:$1048576,$B93,MATCH(E$7,'Raw Data Linear'!$1:$1,0)))),"",INDEX('Raw Data Linear'!$1:$1048576,$B93,MATCH(E$7,'Raw Data Linear'!$1:$1,0)))</f>
        <v>#N/A</v>
      </c>
      <c r="F93" s="19" t="str">
        <f>IF(OR(INDEX('Raw Data Linear'!$1:$1048576,$B93,MATCH(F$7,'Raw Data Linear'!$1:$1,0))=0,ISNA(INDEX('Raw Data Linear'!$1:$1048576,$B93,MATCH(F$7,'Raw Data Linear'!$1:$1,0)))),"",INDEX('Raw Data Linear'!$1:$1048576,$B93,MATCH(F$7,'Raw Data Linear'!$1:$1,0)))</f>
        <v>Communications Line Aerial</v>
      </c>
      <c r="G93" s="19"/>
      <c r="H93" s="25" t="str">
        <f>HYPERLINK(IF(OR(INDEX('Raw Data Linear'!$1:$1048576,$B93,MATCH(I$7,'Raw Data Linear'!$1:$1,0))=0,ISNA(INDEX('Raw Data Linear'!$1:$1048576,$B93,MATCH(I$7,'Raw Data Linear'!$1:$1,0)))),"",INDEX('Raw Data Linear'!$1:$1048576,$B93,MATCH(I$7,'Raw Data Linear'!$1:$1,0))),"Map")</f>
        <v>Map</v>
      </c>
      <c r="I93" s="25"/>
      <c r="J93" s="25" t="str">
        <f>HYPERLINK(IF(OR(INDEX('Raw Data Linear'!$1:$1048576,$B93,MATCH(J$7,'Raw Data Linear'!$1:$1,0))=0,ISNA(INDEX('Raw Data Linear'!$1:$1048576,$B93,MATCH(J$7,'Raw Data Linear'!$1:$1,0)))),"",INDEX('Raw Data Linear'!$1:$1048576,$B93,MATCH(J$7,'Raw Data Linear'!$1:$1,0))),"Map")</f>
        <v>Map</v>
      </c>
      <c r="K93" s="55" t="str">
        <f t="shared" si="4"/>
        <v>148+92.17</v>
      </c>
      <c r="L93" s="19"/>
      <c r="M93" s="19"/>
      <c r="N93" s="19" t="str">
        <f>IF(OR(INDEX('Raw Data Linear'!$1:$1048576,$B93,MATCH(N$7,'Raw Data Linear'!$1:$1,0))=0,ISNA(INDEX('Raw Data Linear'!$1:$1048576,$B93,MATCH(N$7,'Raw Data Linear'!$1:$1,0)))),"",INDEX('Raw Data Linear'!$1:$1048576,$B93,MATCH(N$7,'Raw Data Linear'!$1:$1,0)))</f>
        <v>148+92.17</v>
      </c>
      <c r="O93" s="19">
        <f>IF(OR(INDEX('Raw Data Linear'!$1:$1048576,$B93,MATCH(O$7,'Raw Data Linear'!$1:$1,0))=0,ISNA(INDEX('Raw Data Linear'!$1:$1048576,$B93,MATCH(O$7,'Raw Data Linear'!$1:$1,0)))),"",INDEX('Raw Data Linear'!$1:$1048576,$B93,MATCH(O$7,'Raw Data Linear'!$1:$1,0)))</f>
        <v>45.18</v>
      </c>
      <c r="P93" s="19" t="str">
        <f>IF(OR(INDEX('Raw Data Linear'!$1:$1048576,$B93,MATCH(P$7,'Raw Data Linear'!$1:$1,0))=0,ISNA(INDEX('Raw Data Linear'!$1:$1048576,$B93,MATCH(P$7,'Raw Data Linear'!$1:$1,0)))),"",INDEX('Raw Data Linear'!$1:$1048576,$B93,MATCH(P$7,'Raw Data Linear'!$1:$1,0)))</f>
        <v>148+90.34</v>
      </c>
      <c r="Q93" s="19">
        <f>IF(OR(INDEX('Raw Data Linear'!$1:$1048576,$B93,MATCH(Q$7,'Raw Data Linear'!$1:$1,0))=0,ISNA(INDEX('Raw Data Linear'!$1:$1048576,$B93,MATCH(Q$7,'Raw Data Linear'!$1:$1,0)))),"",INDEX('Raw Data Linear'!$1:$1048576,$B93,MATCH(Q$7,'Raw Data Linear'!$1:$1,0)))</f>
        <v>79.08</v>
      </c>
      <c r="R93" s="19" t="str">
        <f>IF(OR(INDEX('Raw Data Linear'!$1:$1048576,$B93,MATCH(R$7,'Raw Data Linear'!$1:$1,0))=0,ISNA(INDEX('Raw Data Linear'!$1:$1048576,$B93,MATCH(R$7,'Raw Data Linear'!$1:$1,0)))),"",INDEX('Raw Data Linear'!$1:$1048576,$B93,MATCH(R$7,'Raw Data Linear'!$1:$1,0)))</f>
        <v>RELOCATE</v>
      </c>
      <c r="S93" s="19" t="str">
        <f>IF(OR(INDEX('Raw Data Linear'!$1:$1048576,$B93,MATCH(S$7,'Raw Data Linear'!$1:$1,0))=0,ISNA(INDEX('Raw Data Linear'!$1:$1048576,$B93,MATCH(S$7,'Raw Data Linear'!$1:$1,0)))),"",INDEX('Raw Data Linear'!$1:$1048576,$B93,MATCH(S$7,'Raw Data Linear'!$1:$1,0)))</f>
        <v>CONFLICT</v>
      </c>
      <c r="T93" s="19" t="str">
        <f>IF(OR(INDEX('Raw Data Linear'!$1:$1048576,$B93,MATCH(T$7,'Raw Data Linear'!$1:$1,0))=0,ISNA(INDEX('Raw Data Linear'!$1:$1048576,$B93,MATCH(T$7,'Raw Data Linear'!$1:$1,0)))),"",INDEX('Raw Data Linear'!$1:$1048576,$B93,MATCH(T$7,'Raw Data Linear'!$1:$1,0)))</f>
        <v>LOCATED WITHIN FOOTPRINT OF PROPOSED IMPROVEMENTS</v>
      </c>
    </row>
    <row r="94" spans="1:20" ht="48" customHeight="1" x14ac:dyDescent="0.3">
      <c r="A94" s="3">
        <f t="shared" si="3"/>
        <v>1</v>
      </c>
      <c r="B94" s="3">
        <v>16</v>
      </c>
      <c r="C94" s="18">
        <f>IF(OR(INDEX('Raw Data Linear'!$1:$1048576,$B94,MATCH(C$7,'Raw Data Linear'!$1:$1,0))=0,ISNA(INDEX('Raw Data Linear'!$1:$1048576,$B94,MATCH(C$7,'Raw Data Linear'!$1:$1,0)))),"",INDEX('Raw Data Linear'!$1:$1048576,$B94,MATCH(C$7,'Raw Data Linear'!$1:$1,0)))</f>
        <v>20</v>
      </c>
      <c r="D94" s="18" t="str">
        <f>IF(OR(INDEX('Raw Data Linear'!$1:$1048576,$B94,MATCH(D$7,'Raw Data Linear'!$1:$1,0))=0,ISNA(INDEX('Raw Data Linear'!$1:$1048576,$B94,MATCH(D$7,'Raw Data Linear'!$1:$1,0)))),"",INDEX('Raw Data Linear'!$1:$1048576,$B94,MATCH(D$7,'Raw Data Linear'!$1:$1,0)))</f>
        <v>CHARTER</v>
      </c>
      <c r="E94" s="18" t="e">
        <f>IF(OR(INDEX('Raw Data Linear'!$1:$1048576,$B94,MATCH(E$7,'Raw Data Linear'!$1:$1,0))=0,ISNA(INDEX('Raw Data Linear'!$1:$1048576,$B94,MATCH(E$7,'Raw Data Linear'!$1:$1,0)))),"",INDEX('Raw Data Linear'!$1:$1048576,$B94,MATCH(E$7,'Raw Data Linear'!$1:$1,0)))</f>
        <v>#N/A</v>
      </c>
      <c r="F94" s="18" t="str">
        <f>IF(OR(INDEX('Raw Data Linear'!$1:$1048576,$B94,MATCH(F$7,'Raw Data Linear'!$1:$1,0))=0,ISNA(INDEX('Raw Data Linear'!$1:$1048576,$B94,MATCH(F$7,'Raw Data Linear'!$1:$1,0)))),"",INDEX('Raw Data Linear'!$1:$1048576,$B94,MATCH(F$7,'Raw Data Linear'!$1:$1,0)))</f>
        <v>Communications Line Aerial</v>
      </c>
      <c r="G94" s="18"/>
      <c r="H94" s="24" t="str">
        <f>HYPERLINK(IF(OR(INDEX('Raw Data Linear'!$1:$1048576,$B94,MATCH(I$7,'Raw Data Linear'!$1:$1,0))=0,ISNA(INDEX('Raw Data Linear'!$1:$1048576,$B94,MATCH(I$7,'Raw Data Linear'!$1:$1,0)))),"",INDEX('Raw Data Linear'!$1:$1048576,$B94,MATCH(I$7,'Raw Data Linear'!$1:$1,0))),"Map")</f>
        <v>Map</v>
      </c>
      <c r="I94" s="24"/>
      <c r="J94" s="24" t="str">
        <f>HYPERLINK(IF(OR(INDEX('Raw Data Linear'!$1:$1048576,$B94,MATCH(J$7,'Raw Data Linear'!$1:$1,0))=0,ISNA(INDEX('Raw Data Linear'!$1:$1048576,$B94,MATCH(J$7,'Raw Data Linear'!$1:$1,0)))),"",INDEX('Raw Data Linear'!$1:$1048576,$B94,MATCH(J$7,'Raw Data Linear'!$1:$1,0))),"Map")</f>
        <v>Map</v>
      </c>
      <c r="K94" s="54" t="str">
        <f t="shared" si="4"/>
        <v>153+47.37</v>
      </c>
      <c r="L94" s="18"/>
      <c r="M94" s="18"/>
      <c r="N94" s="18" t="str">
        <f>IF(OR(INDEX('Raw Data Linear'!$1:$1048576,$B94,MATCH(N$7,'Raw Data Linear'!$1:$1,0))=0,ISNA(INDEX('Raw Data Linear'!$1:$1048576,$B94,MATCH(N$7,'Raw Data Linear'!$1:$1,0)))),"",INDEX('Raw Data Linear'!$1:$1048576,$B94,MATCH(N$7,'Raw Data Linear'!$1:$1,0)))</f>
        <v>153+47.37</v>
      </c>
      <c r="O94" s="18">
        <f>IF(OR(INDEX('Raw Data Linear'!$1:$1048576,$B94,MATCH(O$7,'Raw Data Linear'!$1:$1,0))=0,ISNA(INDEX('Raw Data Linear'!$1:$1048576,$B94,MATCH(O$7,'Raw Data Linear'!$1:$1,0)))),"",INDEX('Raw Data Linear'!$1:$1048576,$B94,MATCH(O$7,'Raw Data Linear'!$1:$1,0)))</f>
        <v>288.13</v>
      </c>
      <c r="P94" s="18" t="str">
        <f>IF(OR(INDEX('Raw Data Linear'!$1:$1048576,$B94,MATCH(P$7,'Raw Data Linear'!$1:$1,0))=0,ISNA(INDEX('Raw Data Linear'!$1:$1048576,$B94,MATCH(P$7,'Raw Data Linear'!$1:$1,0)))),"",INDEX('Raw Data Linear'!$1:$1048576,$B94,MATCH(P$7,'Raw Data Linear'!$1:$1,0)))</f>
        <v>153+85.12</v>
      </c>
      <c r="Q94" s="18">
        <f>IF(OR(INDEX('Raw Data Linear'!$1:$1048576,$B94,MATCH(Q$7,'Raw Data Linear'!$1:$1,0))=0,ISNA(INDEX('Raw Data Linear'!$1:$1048576,$B94,MATCH(Q$7,'Raw Data Linear'!$1:$1,0)))),"",INDEX('Raw Data Linear'!$1:$1048576,$B94,MATCH(Q$7,'Raw Data Linear'!$1:$1,0)))</f>
        <v>-209.4</v>
      </c>
      <c r="R94" s="18" t="str">
        <f>IF(OR(INDEX('Raw Data Linear'!$1:$1048576,$B94,MATCH(R$7,'Raw Data Linear'!$1:$1,0))=0,ISNA(INDEX('Raw Data Linear'!$1:$1048576,$B94,MATCH(R$7,'Raw Data Linear'!$1:$1,0)))),"",INDEX('Raw Data Linear'!$1:$1048576,$B94,MATCH(R$7,'Raw Data Linear'!$1:$1,0)))</f>
        <v>RELOCATE</v>
      </c>
      <c r="S94" s="18" t="str">
        <f>IF(OR(INDEX('Raw Data Linear'!$1:$1048576,$B94,MATCH(S$7,'Raw Data Linear'!$1:$1,0))=0,ISNA(INDEX('Raw Data Linear'!$1:$1048576,$B94,MATCH(S$7,'Raw Data Linear'!$1:$1,0)))),"",INDEX('Raw Data Linear'!$1:$1048576,$B94,MATCH(S$7,'Raw Data Linear'!$1:$1,0)))</f>
        <v>CONFLICT</v>
      </c>
      <c r="T94" s="18" t="str">
        <f>IF(OR(INDEX('Raw Data Linear'!$1:$1048576,$B94,MATCH(T$7,'Raw Data Linear'!$1:$1,0))=0,ISNA(INDEX('Raw Data Linear'!$1:$1048576,$B94,MATCH(T$7,'Raw Data Linear'!$1:$1,0)))),"",INDEX('Raw Data Linear'!$1:$1048576,$B94,MATCH(T$7,'Raw Data Linear'!$1:$1,0)))</f>
        <v>LOCATED WITHIN FOOTPRINT OF PROPOSED IMPROVEMENTS</v>
      </c>
    </row>
    <row r="95" spans="1:20" ht="48" customHeight="1" x14ac:dyDescent="0.3">
      <c r="A95" s="3">
        <f t="shared" si="3"/>
        <v>1</v>
      </c>
      <c r="B95" s="3">
        <v>17</v>
      </c>
      <c r="C95" s="19">
        <f>IF(OR(INDEX('Raw Data Linear'!$1:$1048576,$B95,MATCH(C$7,'Raw Data Linear'!$1:$1,0))=0,ISNA(INDEX('Raw Data Linear'!$1:$1048576,$B95,MATCH(C$7,'Raw Data Linear'!$1:$1,0)))),"",INDEX('Raw Data Linear'!$1:$1048576,$B95,MATCH(C$7,'Raw Data Linear'!$1:$1,0)))</f>
        <v>22</v>
      </c>
      <c r="D95" s="19" t="str">
        <f>IF(OR(INDEX('Raw Data Linear'!$1:$1048576,$B95,MATCH(D$7,'Raw Data Linear'!$1:$1,0))=0,ISNA(INDEX('Raw Data Linear'!$1:$1048576,$B95,MATCH(D$7,'Raw Data Linear'!$1:$1,0)))),"",INDEX('Raw Data Linear'!$1:$1048576,$B95,MATCH(D$7,'Raw Data Linear'!$1:$1,0)))</f>
        <v>CHARTER</v>
      </c>
      <c r="E95" s="19" t="e">
        <f>IF(OR(INDEX('Raw Data Linear'!$1:$1048576,$B95,MATCH(E$7,'Raw Data Linear'!$1:$1,0))=0,ISNA(INDEX('Raw Data Linear'!$1:$1048576,$B95,MATCH(E$7,'Raw Data Linear'!$1:$1,0)))),"",INDEX('Raw Data Linear'!$1:$1048576,$B95,MATCH(E$7,'Raw Data Linear'!$1:$1,0)))</f>
        <v>#N/A</v>
      </c>
      <c r="F95" s="19" t="str">
        <f>IF(OR(INDEX('Raw Data Linear'!$1:$1048576,$B95,MATCH(F$7,'Raw Data Linear'!$1:$1,0))=0,ISNA(INDEX('Raw Data Linear'!$1:$1048576,$B95,MATCH(F$7,'Raw Data Linear'!$1:$1,0)))),"",INDEX('Raw Data Linear'!$1:$1048576,$B95,MATCH(F$7,'Raw Data Linear'!$1:$1,0)))</f>
        <v>Communications Line Underground</v>
      </c>
      <c r="G95" s="19"/>
      <c r="H95" s="25" t="str">
        <f>HYPERLINK(IF(OR(INDEX('Raw Data Linear'!$1:$1048576,$B95,MATCH(I$7,'Raw Data Linear'!$1:$1,0))=0,ISNA(INDEX('Raw Data Linear'!$1:$1048576,$B95,MATCH(I$7,'Raw Data Linear'!$1:$1,0)))),"",INDEX('Raw Data Linear'!$1:$1048576,$B95,MATCH(I$7,'Raw Data Linear'!$1:$1,0))),"Map")</f>
        <v>Map</v>
      </c>
      <c r="I95" s="25"/>
      <c r="J95" s="25" t="str">
        <f>HYPERLINK(IF(OR(INDEX('Raw Data Linear'!$1:$1048576,$B95,MATCH(J$7,'Raw Data Linear'!$1:$1,0))=0,ISNA(INDEX('Raw Data Linear'!$1:$1048576,$B95,MATCH(J$7,'Raw Data Linear'!$1:$1,0)))),"",INDEX('Raw Data Linear'!$1:$1048576,$B95,MATCH(J$7,'Raw Data Linear'!$1:$1,0))),"Map")</f>
        <v>Map</v>
      </c>
      <c r="K95" s="55" t="str">
        <f t="shared" si="4"/>
        <v>153+61.33</v>
      </c>
      <c r="L95" s="19"/>
      <c r="M95" s="19"/>
      <c r="N95" s="19" t="str">
        <f>IF(OR(INDEX('Raw Data Linear'!$1:$1048576,$B95,MATCH(N$7,'Raw Data Linear'!$1:$1,0))=0,ISNA(INDEX('Raw Data Linear'!$1:$1048576,$B95,MATCH(N$7,'Raw Data Linear'!$1:$1,0)))),"",INDEX('Raw Data Linear'!$1:$1048576,$B95,MATCH(N$7,'Raw Data Linear'!$1:$1,0)))</f>
        <v>153+61.33</v>
      </c>
      <c r="O95" s="19">
        <f>IF(OR(INDEX('Raw Data Linear'!$1:$1048576,$B95,MATCH(O$7,'Raw Data Linear'!$1:$1,0))=0,ISNA(INDEX('Raw Data Linear'!$1:$1048576,$B95,MATCH(O$7,'Raw Data Linear'!$1:$1,0)))),"",INDEX('Raw Data Linear'!$1:$1048576,$B95,MATCH(O$7,'Raw Data Linear'!$1:$1,0)))</f>
        <v>48.02</v>
      </c>
      <c r="P95" s="19" t="str">
        <f>IF(OR(INDEX('Raw Data Linear'!$1:$1048576,$B95,MATCH(P$7,'Raw Data Linear'!$1:$1,0))=0,ISNA(INDEX('Raw Data Linear'!$1:$1048576,$B95,MATCH(P$7,'Raw Data Linear'!$1:$1,0)))),"",INDEX('Raw Data Linear'!$1:$1048576,$B95,MATCH(P$7,'Raw Data Linear'!$1:$1,0)))</f>
        <v>155+37.80</v>
      </c>
      <c r="Q95" s="19">
        <f>IF(OR(INDEX('Raw Data Linear'!$1:$1048576,$B95,MATCH(Q$7,'Raw Data Linear'!$1:$1,0))=0,ISNA(INDEX('Raw Data Linear'!$1:$1048576,$B95,MATCH(Q$7,'Raw Data Linear'!$1:$1,0)))),"",INDEX('Raw Data Linear'!$1:$1048576,$B95,MATCH(Q$7,'Raw Data Linear'!$1:$1,0)))</f>
        <v>52.44</v>
      </c>
      <c r="R95" s="19" t="str">
        <f>IF(OR(INDEX('Raw Data Linear'!$1:$1048576,$B95,MATCH(R$7,'Raw Data Linear'!$1:$1,0))=0,ISNA(INDEX('Raw Data Linear'!$1:$1048576,$B95,MATCH(R$7,'Raw Data Linear'!$1:$1,0)))),"",INDEX('Raw Data Linear'!$1:$1048576,$B95,MATCH(R$7,'Raw Data Linear'!$1:$1,0)))</f>
        <v>RELOCATE</v>
      </c>
      <c r="S95" s="19" t="str">
        <f>IF(OR(INDEX('Raw Data Linear'!$1:$1048576,$B95,MATCH(S$7,'Raw Data Linear'!$1:$1,0))=0,ISNA(INDEX('Raw Data Linear'!$1:$1048576,$B95,MATCH(S$7,'Raw Data Linear'!$1:$1,0)))),"",INDEX('Raw Data Linear'!$1:$1048576,$B95,MATCH(S$7,'Raw Data Linear'!$1:$1,0)))</f>
        <v>CONFLICT</v>
      </c>
      <c r="T95" s="19" t="str">
        <f>IF(OR(INDEX('Raw Data Linear'!$1:$1048576,$B95,MATCH(T$7,'Raw Data Linear'!$1:$1,0))=0,ISNA(INDEX('Raw Data Linear'!$1:$1048576,$B95,MATCH(T$7,'Raw Data Linear'!$1:$1,0)))),"",INDEX('Raw Data Linear'!$1:$1048576,$B95,MATCH(T$7,'Raw Data Linear'!$1:$1,0)))</f>
        <v>LOCATED WITHIN FOOTPRINT OF PROPOSED IMPROVEMENTS</v>
      </c>
    </row>
    <row r="96" spans="1:20" ht="48" customHeight="1" x14ac:dyDescent="0.3">
      <c r="A96" s="3">
        <f t="shared" si="3"/>
        <v>1</v>
      </c>
      <c r="B96" s="3">
        <v>6</v>
      </c>
      <c r="C96" s="18">
        <f>IF(OR(INDEX('Raw Data Linear'!$1:$1048576,$B96,MATCH(C$7,'Raw Data Linear'!$1:$1,0))=0,ISNA(INDEX('Raw Data Linear'!$1:$1048576,$B96,MATCH(C$7,'Raw Data Linear'!$1:$1,0)))),"",INDEX('Raw Data Linear'!$1:$1048576,$B96,MATCH(C$7,'Raw Data Linear'!$1:$1,0)))</f>
        <v>5</v>
      </c>
      <c r="D96" s="18" t="str">
        <f>IF(OR(INDEX('Raw Data Linear'!$1:$1048576,$B96,MATCH(D$7,'Raw Data Linear'!$1:$1,0))=0,ISNA(INDEX('Raw Data Linear'!$1:$1048576,$B96,MATCH(D$7,'Raw Data Linear'!$1:$1,0)))),"",INDEX('Raw Data Linear'!$1:$1048576,$B96,MATCH(D$7,'Raw Data Linear'!$1:$1,0)))</f>
        <v>CHARTER</v>
      </c>
      <c r="E96" s="18" t="e">
        <f>IF(OR(INDEX('Raw Data Linear'!$1:$1048576,$B96,MATCH(E$7,'Raw Data Linear'!$1:$1,0))=0,ISNA(INDEX('Raw Data Linear'!$1:$1048576,$B96,MATCH(E$7,'Raw Data Linear'!$1:$1,0)))),"",INDEX('Raw Data Linear'!$1:$1048576,$B96,MATCH(E$7,'Raw Data Linear'!$1:$1,0)))</f>
        <v>#N/A</v>
      </c>
      <c r="F96" s="18" t="str">
        <f>IF(OR(INDEX('Raw Data Linear'!$1:$1048576,$B96,MATCH(F$7,'Raw Data Linear'!$1:$1,0))=0,ISNA(INDEX('Raw Data Linear'!$1:$1048576,$B96,MATCH(F$7,'Raw Data Linear'!$1:$1,0)))),"",INDEX('Raw Data Linear'!$1:$1048576,$B96,MATCH(F$7,'Raw Data Linear'!$1:$1,0)))</f>
        <v>Communications Line Aerial</v>
      </c>
      <c r="G96" s="18"/>
      <c r="H96" s="24" t="str">
        <f>HYPERLINK(IF(OR(INDEX('Raw Data Linear'!$1:$1048576,$B96,MATCH(I$7,'Raw Data Linear'!$1:$1,0))=0,ISNA(INDEX('Raw Data Linear'!$1:$1048576,$B96,MATCH(I$7,'Raw Data Linear'!$1:$1,0)))),"",INDEX('Raw Data Linear'!$1:$1048576,$B96,MATCH(I$7,'Raw Data Linear'!$1:$1,0))),"Map")</f>
        <v>Map</v>
      </c>
      <c r="I96" s="24"/>
      <c r="J96" s="24" t="str">
        <f>HYPERLINK(IF(OR(INDEX('Raw Data Linear'!$1:$1048576,$B96,MATCH(J$7,'Raw Data Linear'!$1:$1,0))=0,ISNA(INDEX('Raw Data Linear'!$1:$1048576,$B96,MATCH(J$7,'Raw Data Linear'!$1:$1,0)))),"",INDEX('Raw Data Linear'!$1:$1048576,$B96,MATCH(J$7,'Raw Data Linear'!$1:$1,0))),"Map")</f>
        <v>Map</v>
      </c>
      <c r="K96" s="54" t="str">
        <f t="shared" si="4"/>
        <v>155+37.82</v>
      </c>
      <c r="L96" s="18"/>
      <c r="M96" s="18"/>
      <c r="N96" s="18" t="str">
        <f>IF(OR(INDEX('Raw Data Linear'!$1:$1048576,$B96,MATCH(N$7,'Raw Data Linear'!$1:$1,0))=0,ISNA(INDEX('Raw Data Linear'!$1:$1048576,$B96,MATCH(N$7,'Raw Data Linear'!$1:$1,0)))),"",INDEX('Raw Data Linear'!$1:$1048576,$B96,MATCH(N$7,'Raw Data Linear'!$1:$1,0)))</f>
        <v>155+37.82</v>
      </c>
      <c r="O96" s="18">
        <f>IF(OR(INDEX('Raw Data Linear'!$1:$1048576,$B96,MATCH(O$7,'Raw Data Linear'!$1:$1,0))=0,ISNA(INDEX('Raw Data Linear'!$1:$1048576,$B96,MATCH(O$7,'Raw Data Linear'!$1:$1,0)))),"",INDEX('Raw Data Linear'!$1:$1048576,$B96,MATCH(O$7,'Raw Data Linear'!$1:$1,0)))</f>
        <v>47.77</v>
      </c>
      <c r="P96" s="18" t="str">
        <f>IF(OR(INDEX('Raw Data Linear'!$1:$1048576,$B96,MATCH(P$7,'Raw Data Linear'!$1:$1,0))=0,ISNA(INDEX('Raw Data Linear'!$1:$1048576,$B96,MATCH(P$7,'Raw Data Linear'!$1:$1,0)))),"",INDEX('Raw Data Linear'!$1:$1048576,$B96,MATCH(P$7,'Raw Data Linear'!$1:$1,0)))</f>
        <v>105+76.65</v>
      </c>
      <c r="Q96" s="18">
        <f>IF(OR(INDEX('Raw Data Linear'!$1:$1048576,$B96,MATCH(Q$7,'Raw Data Linear'!$1:$1,0))=0,ISNA(INDEX('Raw Data Linear'!$1:$1048576,$B96,MATCH(Q$7,'Raw Data Linear'!$1:$1,0)))),"",INDEX('Raw Data Linear'!$1:$1048576,$B96,MATCH(Q$7,'Raw Data Linear'!$1:$1,0)))</f>
        <v>42.57</v>
      </c>
      <c r="R96" s="18" t="str">
        <f>IF(OR(INDEX('Raw Data Linear'!$1:$1048576,$B96,MATCH(R$7,'Raw Data Linear'!$1:$1,0))=0,ISNA(INDEX('Raw Data Linear'!$1:$1048576,$B96,MATCH(R$7,'Raw Data Linear'!$1:$1,0)))),"",INDEX('Raw Data Linear'!$1:$1048576,$B96,MATCH(R$7,'Raw Data Linear'!$1:$1,0)))</f>
        <v>RELOCATE</v>
      </c>
      <c r="S96" s="18" t="str">
        <f>IF(OR(INDEX('Raw Data Linear'!$1:$1048576,$B96,MATCH(S$7,'Raw Data Linear'!$1:$1,0))=0,ISNA(INDEX('Raw Data Linear'!$1:$1048576,$B96,MATCH(S$7,'Raw Data Linear'!$1:$1,0)))),"",INDEX('Raw Data Linear'!$1:$1048576,$B96,MATCH(S$7,'Raw Data Linear'!$1:$1,0)))</f>
        <v>CONFLICT</v>
      </c>
      <c r="T96" s="18" t="str">
        <f>IF(OR(INDEX('Raw Data Linear'!$1:$1048576,$B96,MATCH(T$7,'Raw Data Linear'!$1:$1,0))=0,ISNA(INDEX('Raw Data Linear'!$1:$1048576,$B96,MATCH(T$7,'Raw Data Linear'!$1:$1,0)))),"",INDEX('Raw Data Linear'!$1:$1048576,$B96,MATCH(T$7,'Raw Data Linear'!$1:$1,0)))</f>
        <v>LOCATED WITHIN FOOTPRINT OF PROPOSED IMPROVEMENTS</v>
      </c>
    </row>
    <row r="97" spans="1:20" ht="48" customHeight="1" x14ac:dyDescent="0.3">
      <c r="A97" s="3">
        <f t="shared" si="3"/>
        <v>1</v>
      </c>
      <c r="B97" s="3">
        <v>132</v>
      </c>
      <c r="C97" s="19">
        <f>IF(OR(INDEX('Raw Data Linear'!$1:$1048576,$B97,MATCH(C$7,'Raw Data Linear'!$1:$1,0))=0,ISNA(INDEX('Raw Data Linear'!$1:$1048576,$B97,MATCH(C$7,'Raw Data Linear'!$1:$1,0)))),"",INDEX('Raw Data Linear'!$1:$1048576,$B97,MATCH(C$7,'Raw Data Linear'!$1:$1,0)))</f>
        <v>299</v>
      </c>
      <c r="D97" s="19" t="str">
        <f>IF(OR(INDEX('Raw Data Linear'!$1:$1048576,$B97,MATCH(D$7,'Raw Data Linear'!$1:$1,0))=0,ISNA(INDEX('Raw Data Linear'!$1:$1048576,$B97,MATCH(D$7,'Raw Data Linear'!$1:$1,0)))),"",INDEX('Raw Data Linear'!$1:$1048576,$B97,MATCH(D$7,'Raw Data Linear'!$1:$1,0)))</f>
        <v>GREEN VALLEY SUD</v>
      </c>
      <c r="E97" s="19" t="e">
        <f>IF(OR(INDEX('Raw Data Linear'!$1:$1048576,$B97,MATCH(E$7,'Raw Data Linear'!$1:$1,0))=0,ISNA(INDEX('Raw Data Linear'!$1:$1048576,$B97,MATCH(E$7,'Raw Data Linear'!$1:$1,0)))),"",INDEX('Raw Data Linear'!$1:$1048576,$B97,MATCH(E$7,'Raw Data Linear'!$1:$1,0)))</f>
        <v>#N/A</v>
      </c>
      <c r="F97" s="19" t="str">
        <f>IF(OR(INDEX('Raw Data Linear'!$1:$1048576,$B97,MATCH(F$7,'Raw Data Linear'!$1:$1,0))=0,ISNA(INDEX('Raw Data Linear'!$1:$1048576,$B97,MATCH(F$7,'Raw Data Linear'!$1:$1,0)))),"",INDEX('Raw Data Linear'!$1:$1048576,$B97,MATCH(F$7,'Raw Data Linear'!$1:$1,0)))</f>
        <v>Water Line</v>
      </c>
      <c r="G97" s="19"/>
      <c r="H97" s="25" t="str">
        <f>HYPERLINK(IF(OR(INDEX('Raw Data Linear'!$1:$1048576,$B97,MATCH(I$7,'Raw Data Linear'!$1:$1,0))=0,ISNA(INDEX('Raw Data Linear'!$1:$1048576,$B97,MATCH(I$7,'Raw Data Linear'!$1:$1,0)))),"",INDEX('Raw Data Linear'!$1:$1048576,$B97,MATCH(I$7,'Raw Data Linear'!$1:$1,0))),"Map")</f>
        <v>Map</v>
      </c>
      <c r="I97" s="25"/>
      <c r="J97" s="25" t="str">
        <f>HYPERLINK(IF(OR(INDEX('Raw Data Linear'!$1:$1048576,$B97,MATCH(J$7,'Raw Data Linear'!$1:$1,0))=0,ISNA(INDEX('Raw Data Linear'!$1:$1048576,$B97,MATCH(J$7,'Raw Data Linear'!$1:$1,0)))),"",INDEX('Raw Data Linear'!$1:$1048576,$B97,MATCH(J$7,'Raw Data Linear'!$1:$1,0))),"Map")</f>
        <v>Map</v>
      </c>
      <c r="K97" s="55" t="s">
        <v>788</v>
      </c>
      <c r="L97" s="19"/>
      <c r="M97" s="19"/>
      <c r="N97" s="19" t="str">
        <f>IF(OR(INDEX('Raw Data Linear'!$1:$1048576,$B97,MATCH(N$7,'Raw Data Linear'!$1:$1,0))=0,ISNA(INDEX('Raw Data Linear'!$1:$1048576,$B97,MATCH(N$7,'Raw Data Linear'!$1:$1,0)))),"",INDEX('Raw Data Linear'!$1:$1048576,$B97,MATCH(N$7,'Raw Data Linear'!$1:$1,0)))</f>
        <v>99+04.29</v>
      </c>
      <c r="O97" s="19">
        <f>IF(OR(INDEX('Raw Data Linear'!$1:$1048576,$B97,MATCH(O$7,'Raw Data Linear'!$1:$1,0))=0,ISNA(INDEX('Raw Data Linear'!$1:$1048576,$B97,MATCH(O$7,'Raw Data Linear'!$1:$1,0)))),"",INDEX('Raw Data Linear'!$1:$1048576,$B97,MATCH(O$7,'Raw Data Linear'!$1:$1,0)))</f>
        <v>52.92</v>
      </c>
      <c r="P97" s="19" t="str">
        <f>IF(OR(INDEX('Raw Data Linear'!$1:$1048576,$B97,MATCH(P$7,'Raw Data Linear'!$1:$1,0))=0,ISNA(INDEX('Raw Data Linear'!$1:$1048576,$B97,MATCH(P$7,'Raw Data Linear'!$1:$1,0)))),"",INDEX('Raw Data Linear'!$1:$1048576,$B97,MATCH(P$7,'Raw Data Linear'!$1:$1,0)))</f>
        <v>152+29.72</v>
      </c>
      <c r="Q97" s="19">
        <f>IF(OR(INDEX('Raw Data Linear'!$1:$1048576,$B97,MATCH(Q$7,'Raw Data Linear'!$1:$1,0))=0,ISNA(INDEX('Raw Data Linear'!$1:$1048576,$B97,MATCH(Q$7,'Raw Data Linear'!$1:$1,0)))),"",INDEX('Raw Data Linear'!$1:$1048576,$B97,MATCH(Q$7,'Raw Data Linear'!$1:$1,0)))</f>
        <v>277.94</v>
      </c>
      <c r="R97" s="19" t="str">
        <f>IF(OR(INDEX('Raw Data Linear'!$1:$1048576,$B97,MATCH(R$7,'Raw Data Linear'!$1:$1,0))=0,ISNA(INDEX('Raw Data Linear'!$1:$1048576,$B97,MATCH(R$7,'Raw Data Linear'!$1:$1,0)))),"",INDEX('Raw Data Linear'!$1:$1048576,$B97,MATCH(R$7,'Raw Data Linear'!$1:$1,0)))</f>
        <v>RELOCATE</v>
      </c>
      <c r="S97" s="19" t="str">
        <f>IF(OR(INDEX('Raw Data Linear'!$1:$1048576,$B97,MATCH(S$7,'Raw Data Linear'!$1:$1,0))=0,ISNA(INDEX('Raw Data Linear'!$1:$1048576,$B97,MATCH(S$7,'Raw Data Linear'!$1:$1,0)))),"",INDEX('Raw Data Linear'!$1:$1048576,$B97,MATCH(S$7,'Raw Data Linear'!$1:$1,0)))</f>
        <v>CONFLICT</v>
      </c>
      <c r="T97" s="19" t="str">
        <f>IF(OR(INDEX('Raw Data Linear'!$1:$1048576,$B97,MATCH(T$7,'Raw Data Linear'!$1:$1,0))=0,ISNA(INDEX('Raw Data Linear'!$1:$1048576,$B97,MATCH(T$7,'Raw Data Linear'!$1:$1,0)))),"",INDEX('Raw Data Linear'!$1:$1048576,$B97,MATCH(T$7,'Raw Data Linear'!$1:$1,0)))</f>
        <v>LOCATED WITHIN FOOTPRINT OF PROPOSED IMPROVEMENTS</v>
      </c>
    </row>
    <row r="98" spans="1:20" ht="48" customHeight="1" x14ac:dyDescent="0.3">
      <c r="A98" s="3">
        <f t="shared" si="3"/>
        <v>1</v>
      </c>
      <c r="B98" s="3">
        <v>131</v>
      </c>
      <c r="C98" s="18">
        <f>IF(OR(INDEX('Raw Data Linear'!$1:$1048576,$B98,MATCH(C$7,'Raw Data Linear'!$1:$1,0))=0,ISNA(INDEX('Raw Data Linear'!$1:$1048576,$B98,MATCH(C$7,'Raw Data Linear'!$1:$1,0)))),"",INDEX('Raw Data Linear'!$1:$1048576,$B98,MATCH(C$7,'Raw Data Linear'!$1:$1,0)))</f>
        <v>297</v>
      </c>
      <c r="D98" s="18" t="str">
        <f>IF(OR(INDEX('Raw Data Linear'!$1:$1048576,$B98,MATCH(D$7,'Raw Data Linear'!$1:$1,0))=0,ISNA(INDEX('Raw Data Linear'!$1:$1048576,$B98,MATCH(D$7,'Raw Data Linear'!$1:$1,0)))),"",INDEX('Raw Data Linear'!$1:$1048576,$B98,MATCH(D$7,'Raw Data Linear'!$1:$1,0)))</f>
        <v>GREEN VALLEY SUD</v>
      </c>
      <c r="E98" s="18" t="e">
        <f>IF(OR(INDEX('Raw Data Linear'!$1:$1048576,$B98,MATCH(E$7,'Raw Data Linear'!$1:$1,0))=0,ISNA(INDEX('Raw Data Linear'!$1:$1048576,$B98,MATCH(E$7,'Raw Data Linear'!$1:$1,0)))),"",INDEX('Raw Data Linear'!$1:$1048576,$B98,MATCH(E$7,'Raw Data Linear'!$1:$1,0)))</f>
        <v>#N/A</v>
      </c>
      <c r="F98" s="18" t="str">
        <f>IF(OR(INDEX('Raw Data Linear'!$1:$1048576,$B98,MATCH(F$7,'Raw Data Linear'!$1:$1,0))=0,ISNA(INDEX('Raw Data Linear'!$1:$1048576,$B98,MATCH(F$7,'Raw Data Linear'!$1:$1,0)))),"",INDEX('Raw Data Linear'!$1:$1048576,$B98,MATCH(F$7,'Raw Data Linear'!$1:$1,0)))</f>
        <v>Water Line</v>
      </c>
      <c r="G98" s="18"/>
      <c r="H98" s="24" t="str">
        <f>HYPERLINK(IF(OR(INDEX('Raw Data Linear'!$1:$1048576,$B98,MATCH(I$7,'Raw Data Linear'!$1:$1,0))=0,ISNA(INDEX('Raw Data Linear'!$1:$1048576,$B98,MATCH(I$7,'Raw Data Linear'!$1:$1,0)))),"",INDEX('Raw Data Linear'!$1:$1048576,$B98,MATCH(I$7,'Raw Data Linear'!$1:$1,0))),"Map")</f>
        <v>Map</v>
      </c>
      <c r="I98" s="24"/>
      <c r="J98" s="24" t="str">
        <f>HYPERLINK(IF(OR(INDEX('Raw Data Linear'!$1:$1048576,$B98,MATCH(J$7,'Raw Data Linear'!$1:$1,0))=0,ISNA(INDEX('Raw Data Linear'!$1:$1048576,$B98,MATCH(J$7,'Raw Data Linear'!$1:$1,0)))),"",INDEX('Raw Data Linear'!$1:$1048576,$B98,MATCH(J$7,'Raw Data Linear'!$1:$1,0))),"Map")</f>
        <v>Map</v>
      </c>
      <c r="K98" s="54" t="s">
        <v>787</v>
      </c>
      <c r="L98" s="18"/>
      <c r="M98" s="18"/>
      <c r="N98" s="18" t="str">
        <f>IF(OR(INDEX('Raw Data Linear'!$1:$1048576,$B98,MATCH(N$7,'Raw Data Linear'!$1:$1,0))=0,ISNA(INDEX('Raw Data Linear'!$1:$1048576,$B98,MATCH(N$7,'Raw Data Linear'!$1:$1,0)))),"",INDEX('Raw Data Linear'!$1:$1048576,$B98,MATCH(N$7,'Raw Data Linear'!$1:$1,0)))</f>
        <v>99+50.97</v>
      </c>
      <c r="O98" s="18">
        <f>IF(OR(INDEX('Raw Data Linear'!$1:$1048576,$B98,MATCH(O$7,'Raw Data Linear'!$1:$1,0))=0,ISNA(INDEX('Raw Data Linear'!$1:$1048576,$B98,MATCH(O$7,'Raw Data Linear'!$1:$1,0)))),"",INDEX('Raw Data Linear'!$1:$1048576,$B98,MATCH(O$7,'Raw Data Linear'!$1:$1,0)))</f>
        <v>33.32</v>
      </c>
      <c r="P98" s="18" t="str">
        <f>IF(OR(INDEX('Raw Data Linear'!$1:$1048576,$B98,MATCH(P$7,'Raw Data Linear'!$1:$1,0))=0,ISNA(INDEX('Raw Data Linear'!$1:$1048576,$B98,MATCH(P$7,'Raw Data Linear'!$1:$1,0)))),"",INDEX('Raw Data Linear'!$1:$1048576,$B98,MATCH(P$7,'Raw Data Linear'!$1:$1,0)))</f>
        <v>99+51.55</v>
      </c>
      <c r="Q98" s="18">
        <f>IF(OR(INDEX('Raw Data Linear'!$1:$1048576,$B98,MATCH(Q$7,'Raw Data Linear'!$1:$1,0))=0,ISNA(INDEX('Raw Data Linear'!$1:$1048576,$B98,MATCH(Q$7,'Raw Data Linear'!$1:$1,0)))),"",INDEX('Raw Data Linear'!$1:$1048576,$B98,MATCH(Q$7,'Raw Data Linear'!$1:$1,0)))</f>
        <v>53.19</v>
      </c>
      <c r="R98" s="18" t="str">
        <f>IF(OR(INDEX('Raw Data Linear'!$1:$1048576,$B98,MATCH(R$7,'Raw Data Linear'!$1:$1,0))=0,ISNA(INDEX('Raw Data Linear'!$1:$1048576,$B98,MATCH(R$7,'Raw Data Linear'!$1:$1,0)))),"",INDEX('Raw Data Linear'!$1:$1048576,$B98,MATCH(R$7,'Raw Data Linear'!$1:$1,0)))</f>
        <v>RELOCATE</v>
      </c>
      <c r="S98" s="18" t="str">
        <f>IF(OR(INDEX('Raw Data Linear'!$1:$1048576,$B98,MATCH(S$7,'Raw Data Linear'!$1:$1,0))=0,ISNA(INDEX('Raw Data Linear'!$1:$1048576,$B98,MATCH(S$7,'Raw Data Linear'!$1:$1,0)))),"",INDEX('Raw Data Linear'!$1:$1048576,$B98,MATCH(S$7,'Raw Data Linear'!$1:$1,0)))</f>
        <v>CONFLICT</v>
      </c>
      <c r="T98" s="18" t="str">
        <f>IF(OR(INDEX('Raw Data Linear'!$1:$1048576,$B98,MATCH(T$7,'Raw Data Linear'!$1:$1,0))=0,ISNA(INDEX('Raw Data Linear'!$1:$1048576,$B98,MATCH(T$7,'Raw Data Linear'!$1:$1,0)))),"",INDEX('Raw Data Linear'!$1:$1048576,$B98,MATCH(T$7,'Raw Data Linear'!$1:$1,0)))</f>
        <v>LOCATED WITHIN FOOTPRINT OF PROPOSED IMPROVEMENTS</v>
      </c>
    </row>
    <row r="99" spans="1:20" ht="48" customHeight="1" x14ac:dyDescent="0.3">
      <c r="A99" s="3">
        <f t="shared" si="3"/>
        <v>1</v>
      </c>
      <c r="B99" s="3">
        <v>134</v>
      </c>
      <c r="C99" s="19">
        <f>IF(OR(INDEX('Raw Data Points'!$1:$1048576,$B99,MATCH(C$7,'Raw Data Points'!$1:$1,0))=0,ISNA(INDEX('Raw Data Points'!$1:$1048576,$B99,MATCH(C$7,'Raw Data Points'!$1:$1,0)))),"",INDEX('Raw Data Points'!$1:$1048576,$B99,MATCH(C$7,'Raw Data Points'!$1:$1,0)))</f>
        <v>191</v>
      </c>
      <c r="D99" s="19" t="str">
        <f>IF(OR(INDEX('Raw Data Points'!$1:$1048576,$B99,MATCH(D$7,'Raw Data Points'!$1:$1,0))=0,ISNA(INDEX('Raw Data Points'!$1:$1048576,$B99,MATCH(D$7,'Raw Data Points'!$1:$1,0)))),"",INDEX('Raw Data Points'!$1:$1048576,$B99,MATCH(D$7,'Raw Data Points'!$1:$1,0)))</f>
        <v>GREEN VALLEY SUD</v>
      </c>
      <c r="E99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99" s="19" t="str">
        <f>IF(OR(INDEX('Raw Data Points'!$1:$1048576,$B99,MATCH(F$7,'Raw Data Points'!$1:$1,0))=0,ISNA(INDEX('Raw Data Points'!$1:$1048576,$B99,MATCH(F$7,'Raw Data Points'!$1:$1,0)))),"",INDEX('Raw Data Points'!$1:$1048576,$B99,MATCH(F$7,'Raw Data Points'!$1:$1,0)))</f>
        <v>Water Valve</v>
      </c>
      <c r="G99" s="19"/>
      <c r="H99" s="25" t="str">
        <f>HYPERLINK(IF(OR(INDEX('Raw Data Points'!$1:$1048576,$B99,MATCH(H$7,'Raw Data Points'!$1:$1,0))=0,ISNA(INDEX('Raw Data Points'!$1:$1048576,$B99,MATCH(H$7,'Raw Data Points'!$1:$1,0)))),"",INDEX('Raw Data Points'!$1:$1048576,$B99,MATCH(H$7,'Raw Data Points'!$1:$1,0))),"Map")</f>
        <v>Map</v>
      </c>
      <c r="I99" s="25"/>
      <c r="J99" s="25"/>
      <c r="K99" s="55" t="str">
        <f>L99</f>
        <v>105+68.45</v>
      </c>
      <c r="L99" s="19" t="str">
        <f>IF(OR(INDEX('Raw Data Points'!$1:$1048576,$B99,MATCH(L$7,'Raw Data Points'!$1:$1,0))=0,ISNA(INDEX('Raw Data Points'!$1:$1048576,$B99,MATCH(L$7,'Raw Data Points'!$1:$1,0)))),"",INDEX('Raw Data Points'!$1:$1048576,$B99,MATCH(L$7,'Raw Data Points'!$1:$1,0)))</f>
        <v>105+68.45</v>
      </c>
      <c r="M99" s="19">
        <f>IF(OR(INDEX('Raw Data Points'!$1:$1048576,$B99,MATCH(M$7,'Raw Data Points'!$1:$1,0))=0,ISNA(INDEX('Raw Data Points'!$1:$1048576,$B99,MATCH(M$7,'Raw Data Points'!$1:$1,0)))),"",INDEX('Raw Data Points'!$1:$1048576,$B99,MATCH(M$7,'Raw Data Points'!$1:$1,0)))</f>
        <v>54.67</v>
      </c>
      <c r="N99" s="19"/>
      <c r="O99" s="19"/>
      <c r="P99" s="19"/>
      <c r="Q99" s="19"/>
      <c r="R99" s="19" t="str">
        <f>IF(OR(INDEX('Raw Data Points'!$1:$1048576,$B99,MATCH(R$7,'Raw Data Points'!$1:$1,0))=0,ISNA(INDEX('Raw Data Points'!$1:$1048576,$B99,MATCH(R$7,'Raw Data Points'!$1:$1,0)))),"",INDEX('Raw Data Points'!$1:$1048576,$B99,MATCH(R$7,'Raw Data Points'!$1:$1,0)))</f>
        <v>RELOCATE</v>
      </c>
      <c r="S99" s="19" t="str">
        <f>IF(OR(INDEX('Raw Data Points'!$1:$1048576,$B99,MATCH(S$7,'Raw Data Points'!$1:$1,0))=0,ISNA(INDEX('Raw Data Points'!$1:$1048576,$B99,MATCH(S$7,'Raw Data Points'!$1:$1,0)))),"",INDEX('Raw Data Points'!$1:$1048576,$B99,MATCH(S$7,'Raw Data Points'!$1:$1,0)))</f>
        <v>CONFLICT</v>
      </c>
      <c r="T99" s="19" t="str">
        <f>IF(OR(INDEX('Raw Data Points'!$1:$1048576,$B99,MATCH(T$7,'Raw Data Points'!$1:$1,0))=0,ISNA(INDEX('Raw Data Points'!$1:$1048576,$B99,MATCH(T$7,'Raw Data Points'!$1:$1,0)))),"",INDEX('Raw Data Points'!$1:$1048576,$B99,MATCH(T$7,'Raw Data Points'!$1:$1,0)))</f>
        <v>LOCATED WITHIN FOOTPRINT OF PROPOSED IMPROVEMENTS</v>
      </c>
    </row>
    <row r="100" spans="1:20" ht="48" customHeight="1" x14ac:dyDescent="0.3">
      <c r="A100" s="3">
        <f t="shared" si="3"/>
        <v>1</v>
      </c>
      <c r="B100" s="3">
        <v>130</v>
      </c>
      <c r="C100" s="18">
        <f>IF(OR(INDEX('Raw Data Points'!$1:$1048576,$B100,MATCH(C$7,'Raw Data Points'!$1:$1,0))=0,ISNA(INDEX('Raw Data Points'!$1:$1048576,$B100,MATCH(C$7,'Raw Data Points'!$1:$1,0)))),"",INDEX('Raw Data Points'!$1:$1048576,$B100,MATCH(C$7,'Raw Data Points'!$1:$1,0)))</f>
        <v>187</v>
      </c>
      <c r="D100" s="18" t="str">
        <f>IF(OR(INDEX('Raw Data Points'!$1:$1048576,$B100,MATCH(D$7,'Raw Data Points'!$1:$1,0))=0,ISNA(INDEX('Raw Data Points'!$1:$1048576,$B100,MATCH(D$7,'Raw Data Points'!$1:$1,0)))),"",INDEX('Raw Data Points'!$1:$1048576,$B100,MATCH(D$7,'Raw Data Points'!$1:$1,0)))</f>
        <v>GREEN VALLEY SUD</v>
      </c>
      <c r="E100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00" s="18" t="str">
        <f>IF(OR(INDEX('Raw Data Points'!$1:$1048576,$B100,MATCH(F$7,'Raw Data Points'!$1:$1,0))=0,ISNA(INDEX('Raw Data Points'!$1:$1048576,$B100,MATCH(F$7,'Raw Data Points'!$1:$1,0)))),"",INDEX('Raw Data Points'!$1:$1048576,$B100,MATCH(F$7,'Raw Data Points'!$1:$1,0)))</f>
        <v>Fire Hydrant</v>
      </c>
      <c r="G100" s="18"/>
      <c r="H100" s="24" t="str">
        <f>HYPERLINK(IF(OR(INDEX('Raw Data Points'!$1:$1048576,$B100,MATCH(H$7,'Raw Data Points'!$1:$1,0))=0,ISNA(INDEX('Raw Data Points'!$1:$1048576,$B100,MATCH(H$7,'Raw Data Points'!$1:$1,0)))),"",INDEX('Raw Data Points'!$1:$1048576,$B100,MATCH(H$7,'Raw Data Points'!$1:$1,0))),"Map")</f>
        <v>Map</v>
      </c>
      <c r="I100" s="24"/>
      <c r="J100" s="24"/>
      <c r="K100" s="54" t="str">
        <f>L100</f>
        <v>105+69.48</v>
      </c>
      <c r="L100" s="18" t="str">
        <f>IF(OR(INDEX('Raw Data Points'!$1:$1048576,$B100,MATCH(L$7,'Raw Data Points'!$1:$1,0))=0,ISNA(INDEX('Raw Data Points'!$1:$1048576,$B100,MATCH(L$7,'Raw Data Points'!$1:$1,0)))),"",INDEX('Raw Data Points'!$1:$1048576,$B100,MATCH(L$7,'Raw Data Points'!$1:$1,0)))</f>
        <v>105+69.48</v>
      </c>
      <c r="M100" s="18">
        <f>IF(OR(INDEX('Raw Data Points'!$1:$1048576,$B100,MATCH(M$7,'Raw Data Points'!$1:$1,0))=0,ISNA(INDEX('Raw Data Points'!$1:$1048576,$B100,MATCH(M$7,'Raw Data Points'!$1:$1,0)))),"",INDEX('Raw Data Points'!$1:$1048576,$B100,MATCH(M$7,'Raw Data Points'!$1:$1,0)))</f>
        <v>26.04</v>
      </c>
      <c r="N100" s="18"/>
      <c r="O100" s="18"/>
      <c r="P100" s="18"/>
      <c r="Q100" s="18"/>
      <c r="R100" s="18" t="str">
        <f>IF(OR(INDEX('Raw Data Points'!$1:$1048576,$B100,MATCH(R$7,'Raw Data Points'!$1:$1,0))=0,ISNA(INDEX('Raw Data Points'!$1:$1048576,$B100,MATCH(R$7,'Raw Data Points'!$1:$1,0)))),"",INDEX('Raw Data Points'!$1:$1048576,$B100,MATCH(R$7,'Raw Data Points'!$1:$1,0)))</f>
        <v>RELOCATE</v>
      </c>
      <c r="S100" s="18" t="str">
        <f>IF(OR(INDEX('Raw Data Points'!$1:$1048576,$B100,MATCH(S$7,'Raw Data Points'!$1:$1,0))=0,ISNA(INDEX('Raw Data Points'!$1:$1048576,$B100,MATCH(S$7,'Raw Data Points'!$1:$1,0)))),"",INDEX('Raw Data Points'!$1:$1048576,$B100,MATCH(S$7,'Raw Data Points'!$1:$1,0)))</f>
        <v>CONFLICT</v>
      </c>
      <c r="T100" s="18" t="str">
        <f>IF(OR(INDEX('Raw Data Points'!$1:$1048576,$B100,MATCH(T$7,'Raw Data Points'!$1:$1,0))=0,ISNA(INDEX('Raw Data Points'!$1:$1048576,$B100,MATCH(T$7,'Raw Data Points'!$1:$1,0)))),"",INDEX('Raw Data Points'!$1:$1048576,$B100,MATCH(T$7,'Raw Data Points'!$1:$1,0)))</f>
        <v>LOCATED WITHIN FOOTPRINT OF PROPOSED IMPROVEMENTS</v>
      </c>
    </row>
    <row r="101" spans="1:20" ht="48" customHeight="1" x14ac:dyDescent="0.3">
      <c r="A101" s="3">
        <f t="shared" si="3"/>
        <v>1</v>
      </c>
      <c r="B101" s="3">
        <v>133</v>
      </c>
      <c r="C101" s="19">
        <f>IF(OR(INDEX('Raw Data Points'!$1:$1048576,$B101,MATCH(C$7,'Raw Data Points'!$1:$1,0))=0,ISNA(INDEX('Raw Data Points'!$1:$1048576,$B101,MATCH(C$7,'Raw Data Points'!$1:$1,0)))),"",INDEX('Raw Data Points'!$1:$1048576,$B101,MATCH(C$7,'Raw Data Points'!$1:$1,0)))</f>
        <v>190</v>
      </c>
      <c r="D101" s="19" t="str">
        <f>IF(OR(INDEX('Raw Data Points'!$1:$1048576,$B101,MATCH(D$7,'Raw Data Points'!$1:$1,0))=0,ISNA(INDEX('Raw Data Points'!$1:$1048576,$B101,MATCH(D$7,'Raw Data Points'!$1:$1,0)))),"",INDEX('Raw Data Points'!$1:$1048576,$B101,MATCH(D$7,'Raw Data Points'!$1:$1,0)))</f>
        <v>GREEN VALLEY SUD</v>
      </c>
      <c r="E101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01" s="19" t="str">
        <f>IF(OR(INDEX('Raw Data Points'!$1:$1048576,$B101,MATCH(F$7,'Raw Data Points'!$1:$1,0))=0,ISNA(INDEX('Raw Data Points'!$1:$1048576,$B101,MATCH(F$7,'Raw Data Points'!$1:$1,0)))),"",INDEX('Raw Data Points'!$1:$1048576,$B101,MATCH(F$7,'Raw Data Points'!$1:$1,0)))</f>
        <v>Water Valve</v>
      </c>
      <c r="G101" s="19"/>
      <c r="H101" s="25" t="str">
        <f>HYPERLINK(IF(OR(INDEX('Raw Data Points'!$1:$1048576,$B101,MATCH(H$7,'Raw Data Points'!$1:$1,0))=0,ISNA(INDEX('Raw Data Points'!$1:$1048576,$B101,MATCH(H$7,'Raw Data Points'!$1:$1,0)))),"",INDEX('Raw Data Points'!$1:$1048576,$B101,MATCH(H$7,'Raw Data Points'!$1:$1,0))),"Map")</f>
        <v>Map</v>
      </c>
      <c r="I101" s="25"/>
      <c r="J101" s="25"/>
      <c r="K101" s="55" t="str">
        <f>L101</f>
        <v>105+70.06</v>
      </c>
      <c r="L101" s="19" t="str">
        <f>IF(OR(INDEX('Raw Data Points'!$1:$1048576,$B101,MATCH(L$7,'Raw Data Points'!$1:$1,0))=0,ISNA(INDEX('Raw Data Points'!$1:$1048576,$B101,MATCH(L$7,'Raw Data Points'!$1:$1,0)))),"",INDEX('Raw Data Points'!$1:$1048576,$B101,MATCH(L$7,'Raw Data Points'!$1:$1,0)))</f>
        <v>105+70.06</v>
      </c>
      <c r="M101" s="19">
        <f>IF(OR(INDEX('Raw Data Points'!$1:$1048576,$B101,MATCH(M$7,'Raw Data Points'!$1:$1,0))=0,ISNA(INDEX('Raw Data Points'!$1:$1048576,$B101,MATCH(M$7,'Raw Data Points'!$1:$1,0)))),"",INDEX('Raw Data Points'!$1:$1048576,$B101,MATCH(M$7,'Raw Data Points'!$1:$1,0)))</f>
        <v>53.47</v>
      </c>
      <c r="N101" s="19"/>
      <c r="O101" s="19"/>
      <c r="P101" s="19"/>
      <c r="Q101" s="19"/>
      <c r="R101" s="19" t="str">
        <f>IF(OR(INDEX('Raw Data Points'!$1:$1048576,$B101,MATCH(R$7,'Raw Data Points'!$1:$1,0))=0,ISNA(INDEX('Raw Data Points'!$1:$1048576,$B101,MATCH(R$7,'Raw Data Points'!$1:$1,0)))),"",INDEX('Raw Data Points'!$1:$1048576,$B101,MATCH(R$7,'Raw Data Points'!$1:$1,0)))</f>
        <v>RELOCATE</v>
      </c>
      <c r="S101" s="19" t="str">
        <f>IF(OR(INDEX('Raw Data Points'!$1:$1048576,$B101,MATCH(S$7,'Raw Data Points'!$1:$1,0))=0,ISNA(INDEX('Raw Data Points'!$1:$1048576,$B101,MATCH(S$7,'Raw Data Points'!$1:$1,0)))),"",INDEX('Raw Data Points'!$1:$1048576,$B101,MATCH(S$7,'Raw Data Points'!$1:$1,0)))</f>
        <v>CONFLICT</v>
      </c>
      <c r="T101" s="19" t="str">
        <f>IF(OR(INDEX('Raw Data Points'!$1:$1048576,$B101,MATCH(T$7,'Raw Data Points'!$1:$1,0))=0,ISNA(INDEX('Raw Data Points'!$1:$1048576,$B101,MATCH(T$7,'Raw Data Points'!$1:$1,0)))),"",INDEX('Raw Data Points'!$1:$1048576,$B101,MATCH(T$7,'Raw Data Points'!$1:$1,0)))</f>
        <v>LOCATED WITHIN FOOTPRINT OF PROPOSED IMPROVEMENTS</v>
      </c>
    </row>
    <row r="102" spans="1:20" ht="48" customHeight="1" x14ac:dyDescent="0.3">
      <c r="A102" s="3">
        <f t="shared" si="3"/>
        <v>1</v>
      </c>
      <c r="B102" s="3">
        <v>121</v>
      </c>
      <c r="C102" s="18">
        <f>IF(OR(INDEX('Raw Data Linear'!$1:$1048576,$B102,MATCH(C$7,'Raw Data Linear'!$1:$1,0))=0,ISNA(INDEX('Raw Data Linear'!$1:$1048576,$B102,MATCH(C$7,'Raw Data Linear'!$1:$1,0)))),"",INDEX('Raw Data Linear'!$1:$1048576,$B102,MATCH(C$7,'Raw Data Linear'!$1:$1,0)))</f>
        <v>274</v>
      </c>
      <c r="D102" s="18" t="str">
        <f>IF(OR(INDEX('Raw Data Linear'!$1:$1048576,$B102,MATCH(D$7,'Raw Data Linear'!$1:$1,0))=0,ISNA(INDEX('Raw Data Linear'!$1:$1048576,$B102,MATCH(D$7,'Raw Data Linear'!$1:$1,0)))),"",INDEX('Raw Data Linear'!$1:$1048576,$B102,MATCH(D$7,'Raw Data Linear'!$1:$1,0)))</f>
        <v>GREEN VALLEY SUD</v>
      </c>
      <c r="E102" s="18" t="e">
        <f>IF(OR(INDEX('Raw Data Linear'!$1:$1048576,$B102,MATCH(E$7,'Raw Data Linear'!$1:$1,0))=0,ISNA(INDEX('Raw Data Linear'!$1:$1048576,$B102,MATCH(E$7,'Raw Data Linear'!$1:$1,0)))),"",INDEX('Raw Data Linear'!$1:$1048576,$B102,MATCH(E$7,'Raw Data Linear'!$1:$1,0)))</f>
        <v>#N/A</v>
      </c>
      <c r="F102" s="18" t="str">
        <f>IF(OR(INDEX('Raw Data Linear'!$1:$1048576,$B102,MATCH(F$7,'Raw Data Linear'!$1:$1,0))=0,ISNA(INDEX('Raw Data Linear'!$1:$1048576,$B102,MATCH(F$7,'Raw Data Linear'!$1:$1,0)))),"",INDEX('Raw Data Linear'!$1:$1048576,$B102,MATCH(F$7,'Raw Data Linear'!$1:$1,0)))</f>
        <v>Water Line</v>
      </c>
      <c r="G102" s="18"/>
      <c r="H102" s="24" t="str">
        <f>HYPERLINK(IF(OR(INDEX('Raw Data Linear'!$1:$1048576,$B102,MATCH(I$7,'Raw Data Linear'!$1:$1,0))=0,ISNA(INDEX('Raw Data Linear'!$1:$1048576,$B102,MATCH(I$7,'Raw Data Linear'!$1:$1,0)))),"",INDEX('Raw Data Linear'!$1:$1048576,$B102,MATCH(I$7,'Raw Data Linear'!$1:$1,0))),"Map")</f>
        <v>Map</v>
      </c>
      <c r="I102" s="24"/>
      <c r="J102" s="24" t="str">
        <f>HYPERLINK(IF(OR(INDEX('Raw Data Linear'!$1:$1048576,$B102,MATCH(J$7,'Raw Data Linear'!$1:$1,0))=0,ISNA(INDEX('Raw Data Linear'!$1:$1048576,$B102,MATCH(J$7,'Raw Data Linear'!$1:$1,0)))),"",INDEX('Raw Data Linear'!$1:$1048576,$B102,MATCH(J$7,'Raw Data Linear'!$1:$1,0))),"Map")</f>
        <v>Map</v>
      </c>
      <c r="K102" s="54" t="str">
        <f>N102</f>
        <v>105+70.08</v>
      </c>
      <c r="L102" s="18"/>
      <c r="M102" s="18"/>
      <c r="N102" s="18" t="str">
        <f>IF(OR(INDEX('Raw Data Linear'!$1:$1048576,$B102,MATCH(N$7,'Raw Data Linear'!$1:$1,0))=0,ISNA(INDEX('Raw Data Linear'!$1:$1048576,$B102,MATCH(N$7,'Raw Data Linear'!$1:$1,0)))),"",INDEX('Raw Data Linear'!$1:$1048576,$B102,MATCH(N$7,'Raw Data Linear'!$1:$1,0)))</f>
        <v>105+70.08</v>
      </c>
      <c r="O102" s="18">
        <f>IF(OR(INDEX('Raw Data Linear'!$1:$1048576,$B102,MATCH(O$7,'Raw Data Linear'!$1:$1,0))=0,ISNA(INDEX('Raw Data Linear'!$1:$1048576,$B102,MATCH(O$7,'Raw Data Linear'!$1:$1,0)))),"",INDEX('Raw Data Linear'!$1:$1048576,$B102,MATCH(O$7,'Raw Data Linear'!$1:$1,0)))</f>
        <v>54.66</v>
      </c>
      <c r="P102" s="18" t="str">
        <f>IF(OR(INDEX('Raw Data Linear'!$1:$1048576,$B102,MATCH(P$7,'Raw Data Linear'!$1:$1,0))=0,ISNA(INDEX('Raw Data Linear'!$1:$1048576,$B102,MATCH(P$7,'Raw Data Linear'!$1:$1,0)))),"",INDEX('Raw Data Linear'!$1:$1048576,$B102,MATCH(P$7,'Raw Data Linear'!$1:$1,0)))</f>
        <v>105+69.48</v>
      </c>
      <c r="Q102" s="18">
        <f>IF(OR(INDEX('Raw Data Linear'!$1:$1048576,$B102,MATCH(Q$7,'Raw Data Linear'!$1:$1,0))=0,ISNA(INDEX('Raw Data Linear'!$1:$1048576,$B102,MATCH(Q$7,'Raw Data Linear'!$1:$1,0)))),"",INDEX('Raw Data Linear'!$1:$1048576,$B102,MATCH(Q$7,'Raw Data Linear'!$1:$1,0)))</f>
        <v>26.04</v>
      </c>
      <c r="R102" s="18" t="str">
        <f>IF(OR(INDEX('Raw Data Linear'!$1:$1048576,$B102,MATCH(R$7,'Raw Data Linear'!$1:$1,0))=0,ISNA(INDEX('Raw Data Linear'!$1:$1048576,$B102,MATCH(R$7,'Raw Data Linear'!$1:$1,0)))),"",INDEX('Raw Data Linear'!$1:$1048576,$B102,MATCH(R$7,'Raw Data Linear'!$1:$1,0)))</f>
        <v>RELOCATE</v>
      </c>
      <c r="S102" s="18" t="str">
        <f>IF(OR(INDEX('Raw Data Linear'!$1:$1048576,$B102,MATCH(S$7,'Raw Data Linear'!$1:$1,0))=0,ISNA(INDEX('Raw Data Linear'!$1:$1048576,$B102,MATCH(S$7,'Raw Data Linear'!$1:$1,0)))),"",INDEX('Raw Data Linear'!$1:$1048576,$B102,MATCH(S$7,'Raw Data Linear'!$1:$1,0)))</f>
        <v>CONFLICT</v>
      </c>
      <c r="T102" s="18" t="str">
        <f>IF(OR(INDEX('Raw Data Linear'!$1:$1048576,$B102,MATCH(T$7,'Raw Data Linear'!$1:$1,0))=0,ISNA(INDEX('Raw Data Linear'!$1:$1048576,$B102,MATCH(T$7,'Raw Data Linear'!$1:$1,0)))),"",INDEX('Raw Data Linear'!$1:$1048576,$B102,MATCH(T$7,'Raw Data Linear'!$1:$1,0)))</f>
        <v>LOCATED WITHIN FOOTPRINT OF PROPOSED IMPROVEMENTS</v>
      </c>
    </row>
    <row r="103" spans="1:20" ht="48" customHeight="1" x14ac:dyDescent="0.3">
      <c r="A103" s="3">
        <f t="shared" si="3"/>
        <v>1</v>
      </c>
      <c r="B103" s="3">
        <v>122</v>
      </c>
      <c r="C103" s="19">
        <f>IF(OR(INDEX('Raw Data Linear'!$1:$1048576,$B103,MATCH(C$7,'Raw Data Linear'!$1:$1,0))=0,ISNA(INDEX('Raw Data Linear'!$1:$1048576,$B103,MATCH(C$7,'Raw Data Linear'!$1:$1,0)))),"",INDEX('Raw Data Linear'!$1:$1048576,$B103,MATCH(C$7,'Raw Data Linear'!$1:$1,0)))</f>
        <v>275</v>
      </c>
      <c r="D103" s="19" t="str">
        <f>IF(OR(INDEX('Raw Data Linear'!$1:$1048576,$B103,MATCH(D$7,'Raw Data Linear'!$1:$1,0))=0,ISNA(INDEX('Raw Data Linear'!$1:$1048576,$B103,MATCH(D$7,'Raw Data Linear'!$1:$1,0)))),"",INDEX('Raw Data Linear'!$1:$1048576,$B103,MATCH(D$7,'Raw Data Linear'!$1:$1,0)))</f>
        <v>GREEN VALLEY SUD</v>
      </c>
      <c r="E103" s="19" t="e">
        <f>IF(OR(INDEX('Raw Data Linear'!$1:$1048576,$B103,MATCH(E$7,'Raw Data Linear'!$1:$1,0))=0,ISNA(INDEX('Raw Data Linear'!$1:$1048576,$B103,MATCH(E$7,'Raw Data Linear'!$1:$1,0)))),"",INDEX('Raw Data Linear'!$1:$1048576,$B103,MATCH(E$7,'Raw Data Linear'!$1:$1,0)))</f>
        <v>#N/A</v>
      </c>
      <c r="F103" s="19" t="str">
        <f>IF(OR(INDEX('Raw Data Linear'!$1:$1048576,$B103,MATCH(F$7,'Raw Data Linear'!$1:$1,0))=0,ISNA(INDEX('Raw Data Linear'!$1:$1048576,$B103,MATCH(F$7,'Raw Data Linear'!$1:$1,0)))),"",INDEX('Raw Data Linear'!$1:$1048576,$B103,MATCH(F$7,'Raw Data Linear'!$1:$1,0)))</f>
        <v>Water Line</v>
      </c>
      <c r="G103" s="19"/>
      <c r="H103" s="25" t="str">
        <f>HYPERLINK(IF(OR(INDEX('Raw Data Linear'!$1:$1048576,$B103,MATCH(I$7,'Raw Data Linear'!$1:$1,0))=0,ISNA(INDEX('Raw Data Linear'!$1:$1048576,$B103,MATCH(I$7,'Raw Data Linear'!$1:$1,0)))),"",INDEX('Raw Data Linear'!$1:$1048576,$B103,MATCH(I$7,'Raw Data Linear'!$1:$1,0))),"Map")</f>
        <v>Map</v>
      </c>
      <c r="I103" s="25"/>
      <c r="J103" s="25" t="str">
        <f>HYPERLINK(IF(OR(INDEX('Raw Data Linear'!$1:$1048576,$B103,MATCH(J$7,'Raw Data Linear'!$1:$1,0))=0,ISNA(INDEX('Raw Data Linear'!$1:$1048576,$B103,MATCH(J$7,'Raw Data Linear'!$1:$1,0)))),"",INDEX('Raw Data Linear'!$1:$1048576,$B103,MATCH(J$7,'Raw Data Linear'!$1:$1,0))),"Map")</f>
        <v>Map</v>
      </c>
      <c r="K103" s="55" t="str">
        <f>N103</f>
        <v>105+70.08</v>
      </c>
      <c r="L103" s="19"/>
      <c r="M103" s="19"/>
      <c r="N103" s="19" t="str">
        <f>IF(OR(INDEX('Raw Data Linear'!$1:$1048576,$B103,MATCH(N$7,'Raw Data Linear'!$1:$1,0))=0,ISNA(INDEX('Raw Data Linear'!$1:$1048576,$B103,MATCH(N$7,'Raw Data Linear'!$1:$1,0)))),"",INDEX('Raw Data Linear'!$1:$1048576,$B103,MATCH(N$7,'Raw Data Linear'!$1:$1,0)))</f>
        <v>105+70.08</v>
      </c>
      <c r="O103" s="19">
        <f>IF(OR(INDEX('Raw Data Linear'!$1:$1048576,$B103,MATCH(O$7,'Raw Data Linear'!$1:$1,0))=0,ISNA(INDEX('Raw Data Linear'!$1:$1048576,$B103,MATCH(O$7,'Raw Data Linear'!$1:$1,0)))),"",INDEX('Raw Data Linear'!$1:$1048576,$B103,MATCH(O$7,'Raw Data Linear'!$1:$1,0)))</f>
        <v>54.66</v>
      </c>
      <c r="P103" s="19" t="str">
        <f>IF(OR(INDEX('Raw Data Linear'!$1:$1048576,$B103,MATCH(P$7,'Raw Data Linear'!$1:$1,0))=0,ISNA(INDEX('Raw Data Linear'!$1:$1048576,$B103,MATCH(P$7,'Raw Data Linear'!$1:$1,0)))),"",INDEX('Raw Data Linear'!$1:$1048576,$B103,MATCH(P$7,'Raw Data Linear'!$1:$1,0)))</f>
        <v>105+70.08</v>
      </c>
      <c r="Q103" s="19">
        <f>IF(OR(INDEX('Raw Data Linear'!$1:$1048576,$B103,MATCH(Q$7,'Raw Data Linear'!$1:$1,0))=0,ISNA(INDEX('Raw Data Linear'!$1:$1048576,$B103,MATCH(Q$7,'Raw Data Linear'!$1:$1,0)))),"",INDEX('Raw Data Linear'!$1:$1048576,$B103,MATCH(Q$7,'Raw Data Linear'!$1:$1,0)))</f>
        <v>54.66</v>
      </c>
      <c r="R103" s="19" t="str">
        <f>IF(OR(INDEX('Raw Data Linear'!$1:$1048576,$B103,MATCH(R$7,'Raw Data Linear'!$1:$1,0))=0,ISNA(INDEX('Raw Data Linear'!$1:$1048576,$B103,MATCH(R$7,'Raw Data Linear'!$1:$1,0)))),"",INDEX('Raw Data Linear'!$1:$1048576,$B103,MATCH(R$7,'Raw Data Linear'!$1:$1,0)))</f>
        <v>RELOCATE</v>
      </c>
      <c r="S103" s="19" t="str">
        <f>IF(OR(INDEX('Raw Data Linear'!$1:$1048576,$B103,MATCH(S$7,'Raw Data Linear'!$1:$1,0))=0,ISNA(INDEX('Raw Data Linear'!$1:$1048576,$B103,MATCH(S$7,'Raw Data Linear'!$1:$1,0)))),"",INDEX('Raw Data Linear'!$1:$1048576,$B103,MATCH(S$7,'Raw Data Linear'!$1:$1,0)))</f>
        <v>CONFLICT</v>
      </c>
      <c r="T103" s="19" t="str">
        <f>IF(OR(INDEX('Raw Data Linear'!$1:$1048576,$B103,MATCH(T$7,'Raw Data Linear'!$1:$1,0))=0,ISNA(INDEX('Raw Data Linear'!$1:$1048576,$B103,MATCH(T$7,'Raw Data Linear'!$1:$1,0)))),"",INDEX('Raw Data Linear'!$1:$1048576,$B103,MATCH(T$7,'Raw Data Linear'!$1:$1,0)))</f>
        <v>LOCATED WITHIN FOOTPRINT OF PROPOSED IMPROVEMENTS</v>
      </c>
    </row>
    <row r="104" spans="1:20" ht="48" customHeight="1" x14ac:dyDescent="0.3">
      <c r="A104" s="3">
        <f t="shared" si="3"/>
        <v>1</v>
      </c>
      <c r="B104" s="3">
        <v>131</v>
      </c>
      <c r="C104" s="18">
        <f>IF(OR(INDEX('Raw Data Points'!$1:$1048576,$B104,MATCH(C$7,'Raw Data Points'!$1:$1,0))=0,ISNA(INDEX('Raw Data Points'!$1:$1048576,$B104,MATCH(C$7,'Raw Data Points'!$1:$1,0)))),"",INDEX('Raw Data Points'!$1:$1048576,$B104,MATCH(C$7,'Raw Data Points'!$1:$1,0)))</f>
        <v>188</v>
      </c>
      <c r="D104" s="18" t="str">
        <f>IF(OR(INDEX('Raw Data Points'!$1:$1048576,$B104,MATCH(D$7,'Raw Data Points'!$1:$1,0))=0,ISNA(INDEX('Raw Data Points'!$1:$1048576,$B104,MATCH(D$7,'Raw Data Points'!$1:$1,0)))),"",INDEX('Raw Data Points'!$1:$1048576,$B104,MATCH(D$7,'Raw Data Points'!$1:$1,0)))</f>
        <v>GREEN VALLEY SUD</v>
      </c>
      <c r="E104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04" s="18" t="str">
        <f>IF(OR(INDEX('Raw Data Points'!$1:$1048576,$B104,MATCH(F$7,'Raw Data Points'!$1:$1,0))=0,ISNA(INDEX('Raw Data Points'!$1:$1048576,$B104,MATCH(F$7,'Raw Data Points'!$1:$1,0)))),"",INDEX('Raw Data Points'!$1:$1048576,$B104,MATCH(F$7,'Raw Data Points'!$1:$1,0)))</f>
        <v>Water Valve</v>
      </c>
      <c r="G104" s="18"/>
      <c r="H104" s="24" t="str">
        <f>HYPERLINK(IF(OR(INDEX('Raw Data Points'!$1:$1048576,$B104,MATCH(H$7,'Raw Data Points'!$1:$1,0))=0,ISNA(INDEX('Raw Data Points'!$1:$1048576,$B104,MATCH(H$7,'Raw Data Points'!$1:$1,0)))),"",INDEX('Raw Data Points'!$1:$1048576,$B104,MATCH(H$7,'Raw Data Points'!$1:$1,0))),"Map")</f>
        <v>Map</v>
      </c>
      <c r="I104" s="24"/>
      <c r="J104" s="24"/>
      <c r="K104" s="54" t="str">
        <f>L104</f>
        <v>105+94.17</v>
      </c>
      <c r="L104" s="18" t="str">
        <f>IF(OR(INDEX('Raw Data Points'!$1:$1048576,$B104,MATCH(L$7,'Raw Data Points'!$1:$1,0))=0,ISNA(INDEX('Raw Data Points'!$1:$1048576,$B104,MATCH(L$7,'Raw Data Points'!$1:$1,0)))),"",INDEX('Raw Data Points'!$1:$1048576,$B104,MATCH(L$7,'Raw Data Points'!$1:$1,0)))</f>
        <v>105+94.17</v>
      </c>
      <c r="M104" s="18">
        <f>IF(OR(INDEX('Raw Data Points'!$1:$1048576,$B104,MATCH(M$7,'Raw Data Points'!$1:$1,0))=0,ISNA(INDEX('Raw Data Points'!$1:$1048576,$B104,MATCH(M$7,'Raw Data Points'!$1:$1,0)))),"",INDEX('Raw Data Points'!$1:$1048576,$B104,MATCH(M$7,'Raw Data Points'!$1:$1,0)))</f>
        <v>52.83</v>
      </c>
      <c r="N104" s="18"/>
      <c r="O104" s="18"/>
      <c r="P104" s="18"/>
      <c r="Q104" s="18"/>
      <c r="R104" s="18" t="str">
        <f>IF(OR(INDEX('Raw Data Points'!$1:$1048576,$B104,MATCH(R$7,'Raw Data Points'!$1:$1,0))=0,ISNA(INDEX('Raw Data Points'!$1:$1048576,$B104,MATCH(R$7,'Raw Data Points'!$1:$1,0)))),"",INDEX('Raw Data Points'!$1:$1048576,$B104,MATCH(R$7,'Raw Data Points'!$1:$1,0)))</f>
        <v>RELOCATE</v>
      </c>
      <c r="S104" s="18" t="str">
        <f>IF(OR(INDEX('Raw Data Points'!$1:$1048576,$B104,MATCH(S$7,'Raw Data Points'!$1:$1,0))=0,ISNA(INDEX('Raw Data Points'!$1:$1048576,$B104,MATCH(S$7,'Raw Data Points'!$1:$1,0)))),"",INDEX('Raw Data Points'!$1:$1048576,$B104,MATCH(S$7,'Raw Data Points'!$1:$1,0)))</f>
        <v>CONFLICT</v>
      </c>
      <c r="T104" s="18" t="str">
        <f>IF(OR(INDEX('Raw Data Points'!$1:$1048576,$B104,MATCH(T$7,'Raw Data Points'!$1:$1,0))=0,ISNA(INDEX('Raw Data Points'!$1:$1048576,$B104,MATCH(T$7,'Raw Data Points'!$1:$1,0)))),"",INDEX('Raw Data Points'!$1:$1048576,$B104,MATCH(T$7,'Raw Data Points'!$1:$1,0)))</f>
        <v>LOCATED WITHIN FOOTPRINT OF PROPOSED IMPROVEMENTS</v>
      </c>
    </row>
    <row r="105" spans="1:20" ht="48" customHeight="1" x14ac:dyDescent="0.3">
      <c r="A105" s="3">
        <f t="shared" si="3"/>
        <v>1</v>
      </c>
      <c r="B105" s="3">
        <v>119</v>
      </c>
      <c r="C105" s="19">
        <f>IF(OR(INDEX('Raw Data Points'!$1:$1048576,$B105,MATCH(C$7,'Raw Data Points'!$1:$1,0))=0,ISNA(INDEX('Raw Data Points'!$1:$1048576,$B105,MATCH(C$7,'Raw Data Points'!$1:$1,0)))),"",INDEX('Raw Data Points'!$1:$1048576,$B105,MATCH(C$7,'Raw Data Points'!$1:$1,0)))</f>
        <v>176</v>
      </c>
      <c r="D105" s="19" t="str">
        <f>IF(OR(INDEX('Raw Data Points'!$1:$1048576,$B105,MATCH(D$7,'Raw Data Points'!$1:$1,0))=0,ISNA(INDEX('Raw Data Points'!$1:$1048576,$B105,MATCH(D$7,'Raw Data Points'!$1:$1,0)))),"",INDEX('Raw Data Points'!$1:$1048576,$B105,MATCH(D$7,'Raw Data Points'!$1:$1,0)))</f>
        <v>GREEN VALLEY SUD</v>
      </c>
      <c r="E105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05" s="19" t="str">
        <f>IF(OR(INDEX('Raw Data Points'!$1:$1048576,$B105,MATCH(F$7,'Raw Data Points'!$1:$1,0))=0,ISNA(INDEX('Raw Data Points'!$1:$1048576,$B105,MATCH(F$7,'Raw Data Points'!$1:$1,0)))),"",INDEX('Raw Data Points'!$1:$1048576,$B105,MATCH(F$7,'Raw Data Points'!$1:$1,0)))</f>
        <v>Water Valve</v>
      </c>
      <c r="G105" s="19"/>
      <c r="H105" s="25" t="str">
        <f>HYPERLINK(IF(OR(INDEX('Raw Data Points'!$1:$1048576,$B105,MATCH(H$7,'Raw Data Points'!$1:$1,0))=0,ISNA(INDEX('Raw Data Points'!$1:$1048576,$B105,MATCH(H$7,'Raw Data Points'!$1:$1,0)))),"",INDEX('Raw Data Points'!$1:$1048576,$B105,MATCH(H$7,'Raw Data Points'!$1:$1,0))),"Map")</f>
        <v>Map</v>
      </c>
      <c r="I105" s="25"/>
      <c r="J105" s="25"/>
      <c r="K105" s="55" t="str">
        <f>L105</f>
        <v>106+30.19</v>
      </c>
      <c r="L105" s="19" t="str">
        <f>IF(OR(INDEX('Raw Data Points'!$1:$1048576,$B105,MATCH(L$7,'Raw Data Points'!$1:$1,0))=0,ISNA(INDEX('Raw Data Points'!$1:$1048576,$B105,MATCH(L$7,'Raw Data Points'!$1:$1,0)))),"",INDEX('Raw Data Points'!$1:$1048576,$B105,MATCH(L$7,'Raw Data Points'!$1:$1,0)))</f>
        <v>106+30.19</v>
      </c>
      <c r="M105" s="19">
        <f>IF(OR(INDEX('Raw Data Points'!$1:$1048576,$B105,MATCH(M$7,'Raw Data Points'!$1:$1,0))=0,ISNA(INDEX('Raw Data Points'!$1:$1048576,$B105,MATCH(M$7,'Raw Data Points'!$1:$1,0)))),"",INDEX('Raw Data Points'!$1:$1048576,$B105,MATCH(M$7,'Raw Data Points'!$1:$1,0)))</f>
        <v>23.98</v>
      </c>
      <c r="N105" s="19"/>
      <c r="O105" s="19"/>
      <c r="P105" s="19"/>
      <c r="Q105" s="19"/>
      <c r="R105" s="19" t="str">
        <f>IF(OR(INDEX('Raw Data Points'!$1:$1048576,$B105,MATCH(R$7,'Raw Data Points'!$1:$1,0))=0,ISNA(INDEX('Raw Data Points'!$1:$1048576,$B105,MATCH(R$7,'Raw Data Points'!$1:$1,0)))),"",INDEX('Raw Data Points'!$1:$1048576,$B105,MATCH(R$7,'Raw Data Points'!$1:$1,0)))</f>
        <v>RELOCATE</v>
      </c>
      <c r="S105" s="19" t="str">
        <f>IF(OR(INDEX('Raw Data Points'!$1:$1048576,$B105,MATCH(S$7,'Raw Data Points'!$1:$1,0))=0,ISNA(INDEX('Raw Data Points'!$1:$1048576,$B105,MATCH(S$7,'Raw Data Points'!$1:$1,0)))),"",INDEX('Raw Data Points'!$1:$1048576,$B105,MATCH(S$7,'Raw Data Points'!$1:$1,0)))</f>
        <v>CONFLICT</v>
      </c>
      <c r="T105" s="19" t="str">
        <f>IF(OR(INDEX('Raw Data Points'!$1:$1048576,$B105,MATCH(T$7,'Raw Data Points'!$1:$1,0))=0,ISNA(INDEX('Raw Data Points'!$1:$1048576,$B105,MATCH(T$7,'Raw Data Points'!$1:$1,0)))),"",INDEX('Raw Data Points'!$1:$1048576,$B105,MATCH(T$7,'Raw Data Points'!$1:$1,0)))</f>
        <v>LOCATED WITHIN FOOTPRINT OF PROPOSED IMPROVEMENTS</v>
      </c>
    </row>
    <row r="106" spans="1:20" ht="48" customHeight="1" x14ac:dyDescent="0.3">
      <c r="A106" s="3">
        <f t="shared" si="3"/>
        <v>1</v>
      </c>
      <c r="B106" s="3">
        <v>118</v>
      </c>
      <c r="C106" s="18">
        <f>IF(OR(INDEX('Raw Data Points'!$1:$1048576,$B106,MATCH(C$7,'Raw Data Points'!$1:$1,0))=0,ISNA(INDEX('Raw Data Points'!$1:$1048576,$B106,MATCH(C$7,'Raw Data Points'!$1:$1,0)))),"",INDEX('Raw Data Points'!$1:$1048576,$B106,MATCH(C$7,'Raw Data Points'!$1:$1,0)))</f>
        <v>175</v>
      </c>
      <c r="D106" s="18" t="str">
        <f>IF(OR(INDEX('Raw Data Points'!$1:$1048576,$B106,MATCH(D$7,'Raw Data Points'!$1:$1,0))=0,ISNA(INDEX('Raw Data Points'!$1:$1048576,$B106,MATCH(D$7,'Raw Data Points'!$1:$1,0)))),"",INDEX('Raw Data Points'!$1:$1048576,$B106,MATCH(D$7,'Raw Data Points'!$1:$1,0)))</f>
        <v>GREEN VALLEY SUD</v>
      </c>
      <c r="E106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06" s="18" t="str">
        <f>IF(OR(INDEX('Raw Data Points'!$1:$1048576,$B106,MATCH(F$7,'Raw Data Points'!$1:$1,0))=0,ISNA(INDEX('Raw Data Points'!$1:$1048576,$B106,MATCH(F$7,'Raw Data Points'!$1:$1,0)))),"",INDEX('Raw Data Points'!$1:$1048576,$B106,MATCH(F$7,'Raw Data Points'!$1:$1,0)))</f>
        <v>Water Meter</v>
      </c>
      <c r="G106" s="18"/>
      <c r="H106" s="24" t="str">
        <f>HYPERLINK(IF(OR(INDEX('Raw Data Points'!$1:$1048576,$B106,MATCH(H$7,'Raw Data Points'!$1:$1,0))=0,ISNA(INDEX('Raw Data Points'!$1:$1048576,$B106,MATCH(H$7,'Raw Data Points'!$1:$1,0)))),"",INDEX('Raw Data Points'!$1:$1048576,$B106,MATCH(H$7,'Raw Data Points'!$1:$1,0))),"Map")</f>
        <v>Map</v>
      </c>
      <c r="I106" s="24"/>
      <c r="J106" s="24"/>
      <c r="K106" s="54" t="str">
        <f>L106</f>
        <v>108+17.95</v>
      </c>
      <c r="L106" s="18" t="str">
        <f>IF(OR(INDEX('Raw Data Points'!$1:$1048576,$B106,MATCH(L$7,'Raw Data Points'!$1:$1,0))=0,ISNA(INDEX('Raw Data Points'!$1:$1048576,$B106,MATCH(L$7,'Raw Data Points'!$1:$1,0)))),"",INDEX('Raw Data Points'!$1:$1048576,$B106,MATCH(L$7,'Raw Data Points'!$1:$1,0)))</f>
        <v>108+17.95</v>
      </c>
      <c r="M106" s="18">
        <f>IF(OR(INDEX('Raw Data Points'!$1:$1048576,$B106,MATCH(M$7,'Raw Data Points'!$1:$1,0))=0,ISNA(INDEX('Raw Data Points'!$1:$1048576,$B106,MATCH(M$7,'Raw Data Points'!$1:$1,0)))),"",INDEX('Raw Data Points'!$1:$1048576,$B106,MATCH(M$7,'Raw Data Points'!$1:$1,0)))</f>
        <v>26.09</v>
      </c>
      <c r="N106" s="18"/>
      <c r="O106" s="18"/>
      <c r="P106" s="18"/>
      <c r="Q106" s="18"/>
      <c r="R106" s="18" t="str">
        <f>IF(OR(INDEX('Raw Data Points'!$1:$1048576,$B106,MATCH(R$7,'Raw Data Points'!$1:$1,0))=0,ISNA(INDEX('Raw Data Points'!$1:$1048576,$B106,MATCH(R$7,'Raw Data Points'!$1:$1,0)))),"",INDEX('Raw Data Points'!$1:$1048576,$B106,MATCH(R$7,'Raw Data Points'!$1:$1,0)))</f>
        <v>RELOCATE</v>
      </c>
      <c r="S106" s="18" t="str">
        <f>IF(OR(INDEX('Raw Data Points'!$1:$1048576,$B106,MATCH(S$7,'Raw Data Points'!$1:$1,0))=0,ISNA(INDEX('Raw Data Points'!$1:$1048576,$B106,MATCH(S$7,'Raw Data Points'!$1:$1,0)))),"",INDEX('Raw Data Points'!$1:$1048576,$B106,MATCH(S$7,'Raw Data Points'!$1:$1,0)))</f>
        <v>CONFLICT</v>
      </c>
      <c r="T106" s="18" t="str">
        <f>IF(OR(INDEX('Raw Data Points'!$1:$1048576,$B106,MATCH(T$7,'Raw Data Points'!$1:$1,0))=0,ISNA(INDEX('Raw Data Points'!$1:$1048576,$B106,MATCH(T$7,'Raw Data Points'!$1:$1,0)))),"",INDEX('Raw Data Points'!$1:$1048576,$B106,MATCH(T$7,'Raw Data Points'!$1:$1,0)))</f>
        <v>LOCATED WITHIN FOOTPRINT OF PROPOSED IMPROVEMENTS</v>
      </c>
    </row>
    <row r="107" spans="1:20" ht="48" customHeight="1" x14ac:dyDescent="0.3">
      <c r="A107" s="3">
        <f t="shared" si="3"/>
        <v>1</v>
      </c>
      <c r="B107" s="3">
        <v>117</v>
      </c>
      <c r="C107" s="19">
        <f>IF(OR(INDEX('Raw Data Points'!$1:$1048576,$B107,MATCH(C$7,'Raw Data Points'!$1:$1,0))=0,ISNA(INDEX('Raw Data Points'!$1:$1048576,$B107,MATCH(C$7,'Raw Data Points'!$1:$1,0)))),"",INDEX('Raw Data Points'!$1:$1048576,$B107,MATCH(C$7,'Raw Data Points'!$1:$1,0)))</f>
        <v>174</v>
      </c>
      <c r="D107" s="19" t="str">
        <f>IF(OR(INDEX('Raw Data Points'!$1:$1048576,$B107,MATCH(D$7,'Raw Data Points'!$1:$1,0))=0,ISNA(INDEX('Raw Data Points'!$1:$1048576,$B107,MATCH(D$7,'Raw Data Points'!$1:$1,0)))),"",INDEX('Raw Data Points'!$1:$1048576,$B107,MATCH(D$7,'Raw Data Points'!$1:$1,0)))</f>
        <v>GREEN VALLEY SUD</v>
      </c>
      <c r="E107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07" s="19" t="str">
        <f>IF(OR(INDEX('Raw Data Points'!$1:$1048576,$B107,MATCH(F$7,'Raw Data Points'!$1:$1,0))=0,ISNA(INDEX('Raw Data Points'!$1:$1048576,$B107,MATCH(F$7,'Raw Data Points'!$1:$1,0)))),"",INDEX('Raw Data Points'!$1:$1048576,$B107,MATCH(F$7,'Raw Data Points'!$1:$1,0)))</f>
        <v>Water Meter</v>
      </c>
      <c r="G107" s="19"/>
      <c r="H107" s="25" t="str">
        <f>HYPERLINK(IF(OR(INDEX('Raw Data Points'!$1:$1048576,$B107,MATCH(H$7,'Raw Data Points'!$1:$1,0))=0,ISNA(INDEX('Raw Data Points'!$1:$1048576,$B107,MATCH(H$7,'Raw Data Points'!$1:$1,0)))),"",INDEX('Raw Data Points'!$1:$1048576,$B107,MATCH(H$7,'Raw Data Points'!$1:$1,0))),"Map")</f>
        <v>Map</v>
      </c>
      <c r="I107" s="25"/>
      <c r="J107" s="25"/>
      <c r="K107" s="55" t="str">
        <f>L107</f>
        <v>108+18.43</v>
      </c>
      <c r="L107" s="19" t="str">
        <f>IF(OR(INDEX('Raw Data Points'!$1:$1048576,$B107,MATCH(L$7,'Raw Data Points'!$1:$1,0))=0,ISNA(INDEX('Raw Data Points'!$1:$1048576,$B107,MATCH(L$7,'Raw Data Points'!$1:$1,0)))),"",INDEX('Raw Data Points'!$1:$1048576,$B107,MATCH(L$7,'Raw Data Points'!$1:$1,0)))</f>
        <v>108+18.43</v>
      </c>
      <c r="M107" s="19">
        <f>IF(OR(INDEX('Raw Data Points'!$1:$1048576,$B107,MATCH(M$7,'Raw Data Points'!$1:$1,0))=0,ISNA(INDEX('Raw Data Points'!$1:$1048576,$B107,MATCH(M$7,'Raw Data Points'!$1:$1,0)))),"",INDEX('Raw Data Points'!$1:$1048576,$B107,MATCH(M$7,'Raw Data Points'!$1:$1,0)))</f>
        <v>24.17</v>
      </c>
      <c r="N107" s="19"/>
      <c r="O107" s="19"/>
      <c r="P107" s="19"/>
      <c r="Q107" s="19"/>
      <c r="R107" s="19" t="str">
        <f>IF(OR(INDEX('Raw Data Points'!$1:$1048576,$B107,MATCH(R$7,'Raw Data Points'!$1:$1,0))=0,ISNA(INDEX('Raw Data Points'!$1:$1048576,$B107,MATCH(R$7,'Raw Data Points'!$1:$1,0)))),"",INDEX('Raw Data Points'!$1:$1048576,$B107,MATCH(R$7,'Raw Data Points'!$1:$1,0)))</f>
        <v>RELOCATE</v>
      </c>
      <c r="S107" s="19" t="str">
        <f>IF(OR(INDEX('Raw Data Points'!$1:$1048576,$B107,MATCH(S$7,'Raw Data Points'!$1:$1,0))=0,ISNA(INDEX('Raw Data Points'!$1:$1048576,$B107,MATCH(S$7,'Raw Data Points'!$1:$1,0)))),"",INDEX('Raw Data Points'!$1:$1048576,$B107,MATCH(S$7,'Raw Data Points'!$1:$1,0)))</f>
        <v>CONFLICT</v>
      </c>
      <c r="T107" s="19" t="str">
        <f>IF(OR(INDEX('Raw Data Points'!$1:$1048576,$B107,MATCH(T$7,'Raw Data Points'!$1:$1,0))=0,ISNA(INDEX('Raw Data Points'!$1:$1048576,$B107,MATCH(T$7,'Raw Data Points'!$1:$1,0)))),"",INDEX('Raw Data Points'!$1:$1048576,$B107,MATCH(T$7,'Raw Data Points'!$1:$1,0)))</f>
        <v>LOCATED WITHIN FOOTPRINT OF PROPOSED IMPROVEMENTS</v>
      </c>
    </row>
    <row r="108" spans="1:20" ht="48" customHeight="1" x14ac:dyDescent="0.3">
      <c r="A108" s="3">
        <f t="shared" si="3"/>
        <v>1</v>
      </c>
      <c r="B108" s="3">
        <v>118</v>
      </c>
      <c r="C108" s="18">
        <f>IF(OR(INDEX('Raw Data Linear'!$1:$1048576,$B108,MATCH(C$7,'Raw Data Linear'!$1:$1,0))=0,ISNA(INDEX('Raw Data Linear'!$1:$1048576,$B108,MATCH(C$7,'Raw Data Linear'!$1:$1,0)))),"",INDEX('Raw Data Linear'!$1:$1048576,$B108,MATCH(C$7,'Raw Data Linear'!$1:$1,0)))</f>
        <v>258</v>
      </c>
      <c r="D108" s="18" t="str">
        <f>IF(OR(INDEX('Raw Data Linear'!$1:$1048576,$B108,MATCH(D$7,'Raw Data Linear'!$1:$1,0))=0,ISNA(INDEX('Raw Data Linear'!$1:$1048576,$B108,MATCH(D$7,'Raw Data Linear'!$1:$1,0)))),"",INDEX('Raw Data Linear'!$1:$1048576,$B108,MATCH(D$7,'Raw Data Linear'!$1:$1,0)))</f>
        <v>GREEN VALLEY SUD</v>
      </c>
      <c r="E108" s="18" t="e">
        <f>IF(OR(INDEX('Raw Data Linear'!$1:$1048576,$B108,MATCH(E$7,'Raw Data Linear'!$1:$1,0))=0,ISNA(INDEX('Raw Data Linear'!$1:$1048576,$B108,MATCH(E$7,'Raw Data Linear'!$1:$1,0)))),"",INDEX('Raw Data Linear'!$1:$1048576,$B108,MATCH(E$7,'Raw Data Linear'!$1:$1,0)))</f>
        <v>#N/A</v>
      </c>
      <c r="F108" s="18" t="str">
        <f>IF(OR(INDEX('Raw Data Linear'!$1:$1048576,$B108,MATCH(F$7,'Raw Data Linear'!$1:$1,0))=0,ISNA(INDEX('Raw Data Linear'!$1:$1048576,$B108,MATCH(F$7,'Raw Data Linear'!$1:$1,0)))),"",INDEX('Raw Data Linear'!$1:$1048576,$B108,MATCH(F$7,'Raw Data Linear'!$1:$1,0)))</f>
        <v>Water Line</v>
      </c>
      <c r="G108" s="18"/>
      <c r="H108" s="24" t="str">
        <f>HYPERLINK(IF(OR(INDEX('Raw Data Linear'!$1:$1048576,$B108,MATCH(I$7,'Raw Data Linear'!$1:$1,0))=0,ISNA(INDEX('Raw Data Linear'!$1:$1048576,$B108,MATCH(I$7,'Raw Data Linear'!$1:$1,0)))),"",INDEX('Raw Data Linear'!$1:$1048576,$B108,MATCH(I$7,'Raw Data Linear'!$1:$1,0))),"Map")</f>
        <v>Map</v>
      </c>
      <c r="I108" s="24"/>
      <c r="J108" s="24" t="str">
        <f>HYPERLINK(IF(OR(INDEX('Raw Data Linear'!$1:$1048576,$B108,MATCH(J$7,'Raw Data Linear'!$1:$1,0))=0,ISNA(INDEX('Raw Data Linear'!$1:$1048576,$B108,MATCH(J$7,'Raw Data Linear'!$1:$1,0)))),"",INDEX('Raw Data Linear'!$1:$1048576,$B108,MATCH(J$7,'Raw Data Linear'!$1:$1,0))),"Map")</f>
        <v>Map</v>
      </c>
      <c r="K108" s="54" t="str">
        <f>N108</f>
        <v>108+18.48</v>
      </c>
      <c r="L108" s="18"/>
      <c r="M108" s="18"/>
      <c r="N108" s="18" t="str">
        <f>IF(OR(INDEX('Raw Data Linear'!$1:$1048576,$B108,MATCH(N$7,'Raw Data Linear'!$1:$1,0))=0,ISNA(INDEX('Raw Data Linear'!$1:$1048576,$B108,MATCH(N$7,'Raw Data Linear'!$1:$1,0)))),"",INDEX('Raw Data Linear'!$1:$1048576,$B108,MATCH(N$7,'Raw Data Linear'!$1:$1,0)))</f>
        <v>108+18.48</v>
      </c>
      <c r="O108" s="18">
        <f>IF(OR(INDEX('Raw Data Linear'!$1:$1048576,$B108,MATCH(O$7,'Raw Data Linear'!$1:$1,0))=0,ISNA(INDEX('Raw Data Linear'!$1:$1048576,$B108,MATCH(O$7,'Raw Data Linear'!$1:$1,0)))),"",INDEX('Raw Data Linear'!$1:$1048576,$B108,MATCH(O$7,'Raw Data Linear'!$1:$1,0)))</f>
        <v>20.95</v>
      </c>
      <c r="P108" s="18" t="str">
        <f>IF(OR(INDEX('Raw Data Linear'!$1:$1048576,$B108,MATCH(P$7,'Raw Data Linear'!$1:$1,0))=0,ISNA(INDEX('Raw Data Linear'!$1:$1048576,$B108,MATCH(P$7,'Raw Data Linear'!$1:$1,0)))),"",INDEX('Raw Data Linear'!$1:$1048576,$B108,MATCH(P$7,'Raw Data Linear'!$1:$1,0)))</f>
        <v>108+18.63</v>
      </c>
      <c r="Q108" s="18">
        <f>IF(OR(INDEX('Raw Data Linear'!$1:$1048576,$B108,MATCH(Q$7,'Raw Data Linear'!$1:$1,0))=0,ISNA(INDEX('Raw Data Linear'!$1:$1048576,$B108,MATCH(Q$7,'Raw Data Linear'!$1:$1,0)))),"",INDEX('Raw Data Linear'!$1:$1048576,$B108,MATCH(Q$7,'Raw Data Linear'!$1:$1,0)))</f>
        <v>22.98</v>
      </c>
      <c r="R108" s="18" t="str">
        <f>IF(OR(INDEX('Raw Data Linear'!$1:$1048576,$B108,MATCH(R$7,'Raw Data Linear'!$1:$1,0))=0,ISNA(INDEX('Raw Data Linear'!$1:$1048576,$B108,MATCH(R$7,'Raw Data Linear'!$1:$1,0)))),"",INDEX('Raw Data Linear'!$1:$1048576,$B108,MATCH(R$7,'Raw Data Linear'!$1:$1,0)))</f>
        <v>RELOCATE</v>
      </c>
      <c r="S108" s="18" t="str">
        <f>IF(OR(INDEX('Raw Data Linear'!$1:$1048576,$B108,MATCH(S$7,'Raw Data Linear'!$1:$1,0))=0,ISNA(INDEX('Raw Data Linear'!$1:$1048576,$B108,MATCH(S$7,'Raw Data Linear'!$1:$1,0)))),"",INDEX('Raw Data Linear'!$1:$1048576,$B108,MATCH(S$7,'Raw Data Linear'!$1:$1,0)))</f>
        <v>CONFLICT</v>
      </c>
      <c r="T108" s="18" t="str">
        <f>IF(OR(INDEX('Raw Data Linear'!$1:$1048576,$B108,MATCH(T$7,'Raw Data Linear'!$1:$1,0))=0,ISNA(INDEX('Raw Data Linear'!$1:$1048576,$B108,MATCH(T$7,'Raw Data Linear'!$1:$1,0)))),"",INDEX('Raw Data Linear'!$1:$1048576,$B108,MATCH(T$7,'Raw Data Linear'!$1:$1,0)))</f>
        <v>LOCATED WITHIN FOOTPRINT OF PROPOSED IMPROVEMENTS</v>
      </c>
    </row>
    <row r="109" spans="1:20" ht="48" customHeight="1" x14ac:dyDescent="0.3">
      <c r="A109" s="3">
        <f t="shared" si="3"/>
        <v>1</v>
      </c>
      <c r="B109" s="3">
        <v>110</v>
      </c>
      <c r="C109" s="19">
        <f>IF(OR(INDEX('Raw Data Points'!$1:$1048576,$B109,MATCH(C$7,'Raw Data Points'!$1:$1,0))=0,ISNA(INDEX('Raw Data Points'!$1:$1048576,$B109,MATCH(C$7,'Raw Data Points'!$1:$1,0)))),"",INDEX('Raw Data Points'!$1:$1048576,$B109,MATCH(C$7,'Raw Data Points'!$1:$1,0)))</f>
        <v>167</v>
      </c>
      <c r="D109" s="19" t="str">
        <f>IF(OR(INDEX('Raw Data Points'!$1:$1048576,$B109,MATCH(D$7,'Raw Data Points'!$1:$1,0))=0,ISNA(INDEX('Raw Data Points'!$1:$1048576,$B109,MATCH(D$7,'Raw Data Points'!$1:$1,0)))),"",INDEX('Raw Data Points'!$1:$1048576,$B109,MATCH(D$7,'Raw Data Points'!$1:$1,0)))</f>
        <v>GREEN VALLEY SUD</v>
      </c>
      <c r="E109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09" s="19" t="str">
        <f>IF(OR(INDEX('Raw Data Points'!$1:$1048576,$B109,MATCH(F$7,'Raw Data Points'!$1:$1,0))=0,ISNA(INDEX('Raw Data Points'!$1:$1048576,$B109,MATCH(F$7,'Raw Data Points'!$1:$1,0)))),"",INDEX('Raw Data Points'!$1:$1048576,$B109,MATCH(F$7,'Raw Data Points'!$1:$1,0)))</f>
        <v>Water Meter</v>
      </c>
      <c r="G109" s="19"/>
      <c r="H109" s="25" t="str">
        <f>HYPERLINK(IF(OR(INDEX('Raw Data Points'!$1:$1048576,$B109,MATCH(H$7,'Raw Data Points'!$1:$1,0))=0,ISNA(INDEX('Raw Data Points'!$1:$1048576,$B109,MATCH(H$7,'Raw Data Points'!$1:$1,0)))),"",INDEX('Raw Data Points'!$1:$1048576,$B109,MATCH(H$7,'Raw Data Points'!$1:$1,0))),"Map")</f>
        <v>Map</v>
      </c>
      <c r="I109" s="25"/>
      <c r="J109" s="25"/>
      <c r="K109" s="55" t="str">
        <f>L109</f>
        <v>108+39.47</v>
      </c>
      <c r="L109" s="19" t="str">
        <f>IF(OR(INDEX('Raw Data Points'!$1:$1048576,$B109,MATCH(L$7,'Raw Data Points'!$1:$1,0))=0,ISNA(INDEX('Raw Data Points'!$1:$1048576,$B109,MATCH(L$7,'Raw Data Points'!$1:$1,0)))),"",INDEX('Raw Data Points'!$1:$1048576,$B109,MATCH(L$7,'Raw Data Points'!$1:$1,0)))</f>
        <v>108+39.47</v>
      </c>
      <c r="M109" s="19">
        <f>IF(OR(INDEX('Raw Data Points'!$1:$1048576,$B109,MATCH(M$7,'Raw Data Points'!$1:$1,0))=0,ISNA(INDEX('Raw Data Points'!$1:$1048576,$B109,MATCH(M$7,'Raw Data Points'!$1:$1,0)))),"",INDEX('Raw Data Points'!$1:$1048576,$B109,MATCH(M$7,'Raw Data Points'!$1:$1,0)))</f>
        <v>-54.69</v>
      </c>
      <c r="N109" s="19"/>
      <c r="O109" s="19"/>
      <c r="P109" s="19"/>
      <c r="Q109" s="19"/>
      <c r="R109" s="19" t="str">
        <f>IF(OR(INDEX('Raw Data Points'!$1:$1048576,$B109,MATCH(R$7,'Raw Data Points'!$1:$1,0))=0,ISNA(INDEX('Raw Data Points'!$1:$1048576,$B109,MATCH(R$7,'Raw Data Points'!$1:$1,0)))),"",INDEX('Raw Data Points'!$1:$1048576,$B109,MATCH(R$7,'Raw Data Points'!$1:$1,0)))</f>
        <v>RELOCATE</v>
      </c>
      <c r="S109" s="19" t="str">
        <f>IF(OR(INDEX('Raw Data Points'!$1:$1048576,$B109,MATCH(S$7,'Raw Data Points'!$1:$1,0))=0,ISNA(INDEX('Raw Data Points'!$1:$1048576,$B109,MATCH(S$7,'Raw Data Points'!$1:$1,0)))),"",INDEX('Raw Data Points'!$1:$1048576,$B109,MATCH(S$7,'Raw Data Points'!$1:$1,0)))</f>
        <v>CONFLICT</v>
      </c>
      <c r="T109" s="19" t="str">
        <f>IF(OR(INDEX('Raw Data Points'!$1:$1048576,$B109,MATCH(T$7,'Raw Data Points'!$1:$1,0))=0,ISNA(INDEX('Raw Data Points'!$1:$1048576,$B109,MATCH(T$7,'Raw Data Points'!$1:$1,0)))),"",INDEX('Raw Data Points'!$1:$1048576,$B109,MATCH(T$7,'Raw Data Points'!$1:$1,0)))</f>
        <v>LOCATED WITHIN FOOTPRINT OF PROPOSED IMPROVEMENTS</v>
      </c>
    </row>
    <row r="110" spans="1:20" ht="48" customHeight="1" x14ac:dyDescent="0.3">
      <c r="A110" s="3">
        <f t="shared" si="3"/>
        <v>1</v>
      </c>
      <c r="B110" s="3">
        <v>117</v>
      </c>
      <c r="C110" s="18">
        <f>IF(OR(INDEX('Raw Data Linear'!$1:$1048576,$B110,MATCH(C$7,'Raw Data Linear'!$1:$1,0))=0,ISNA(INDEX('Raw Data Linear'!$1:$1048576,$B110,MATCH(C$7,'Raw Data Linear'!$1:$1,0)))),"",INDEX('Raw Data Linear'!$1:$1048576,$B110,MATCH(C$7,'Raw Data Linear'!$1:$1,0)))</f>
        <v>255</v>
      </c>
      <c r="D110" s="18" t="str">
        <f>IF(OR(INDEX('Raw Data Linear'!$1:$1048576,$B110,MATCH(D$7,'Raw Data Linear'!$1:$1,0))=0,ISNA(INDEX('Raw Data Linear'!$1:$1048576,$B110,MATCH(D$7,'Raw Data Linear'!$1:$1,0)))),"",INDEX('Raw Data Linear'!$1:$1048576,$B110,MATCH(D$7,'Raw Data Linear'!$1:$1,0)))</f>
        <v>GREEN VALLEY SUD</v>
      </c>
      <c r="E110" s="18" t="e">
        <f>IF(OR(INDEX('Raw Data Linear'!$1:$1048576,$B110,MATCH(E$7,'Raw Data Linear'!$1:$1,0))=0,ISNA(INDEX('Raw Data Linear'!$1:$1048576,$B110,MATCH(E$7,'Raw Data Linear'!$1:$1,0)))),"",INDEX('Raw Data Linear'!$1:$1048576,$B110,MATCH(E$7,'Raw Data Linear'!$1:$1,0)))</f>
        <v>#N/A</v>
      </c>
      <c r="F110" s="18" t="str">
        <f>IF(OR(INDEX('Raw Data Linear'!$1:$1048576,$B110,MATCH(F$7,'Raw Data Linear'!$1:$1,0))=0,ISNA(INDEX('Raw Data Linear'!$1:$1048576,$B110,MATCH(F$7,'Raw Data Linear'!$1:$1,0)))),"",INDEX('Raw Data Linear'!$1:$1048576,$B110,MATCH(F$7,'Raw Data Linear'!$1:$1,0)))</f>
        <v>Water Line</v>
      </c>
      <c r="G110" s="18"/>
      <c r="H110" s="24" t="str">
        <f>HYPERLINK(IF(OR(INDEX('Raw Data Linear'!$1:$1048576,$B110,MATCH(I$7,'Raw Data Linear'!$1:$1,0))=0,ISNA(INDEX('Raw Data Linear'!$1:$1048576,$B110,MATCH(I$7,'Raw Data Linear'!$1:$1,0)))),"",INDEX('Raw Data Linear'!$1:$1048576,$B110,MATCH(I$7,'Raw Data Linear'!$1:$1,0))),"Map")</f>
        <v>Map</v>
      </c>
      <c r="I110" s="24"/>
      <c r="J110" s="24" t="str">
        <f>HYPERLINK(IF(OR(INDEX('Raw Data Linear'!$1:$1048576,$B110,MATCH(J$7,'Raw Data Linear'!$1:$1,0))=0,ISNA(INDEX('Raw Data Linear'!$1:$1048576,$B110,MATCH(J$7,'Raw Data Linear'!$1:$1,0)))),"",INDEX('Raw Data Linear'!$1:$1048576,$B110,MATCH(J$7,'Raw Data Linear'!$1:$1,0))),"Map")</f>
        <v>Map</v>
      </c>
      <c r="K110" s="54" t="str">
        <f>N110</f>
        <v>108+40.38</v>
      </c>
      <c r="L110" s="18"/>
      <c r="M110" s="18"/>
      <c r="N110" s="18" t="str">
        <f>IF(OR(INDEX('Raw Data Linear'!$1:$1048576,$B110,MATCH(N$7,'Raw Data Linear'!$1:$1,0))=0,ISNA(INDEX('Raw Data Linear'!$1:$1048576,$B110,MATCH(N$7,'Raw Data Linear'!$1:$1,0)))),"",INDEX('Raw Data Linear'!$1:$1048576,$B110,MATCH(N$7,'Raw Data Linear'!$1:$1,0)))</f>
        <v>108+40.38</v>
      </c>
      <c r="O110" s="18">
        <f>IF(OR(INDEX('Raw Data Linear'!$1:$1048576,$B110,MATCH(O$7,'Raw Data Linear'!$1:$1,0))=0,ISNA(INDEX('Raw Data Linear'!$1:$1048576,$B110,MATCH(O$7,'Raw Data Linear'!$1:$1,0)))),"",INDEX('Raw Data Linear'!$1:$1048576,$B110,MATCH(O$7,'Raw Data Linear'!$1:$1,0)))</f>
        <v>21.4</v>
      </c>
      <c r="P110" s="18" t="str">
        <f>IF(OR(INDEX('Raw Data Linear'!$1:$1048576,$B110,MATCH(P$7,'Raw Data Linear'!$1:$1,0))=0,ISNA(INDEX('Raw Data Linear'!$1:$1048576,$B110,MATCH(P$7,'Raw Data Linear'!$1:$1,0)))),"",INDEX('Raw Data Linear'!$1:$1048576,$B110,MATCH(P$7,'Raw Data Linear'!$1:$1,0)))</f>
        <v>108+43.07</v>
      </c>
      <c r="Q110" s="18">
        <f>IF(OR(INDEX('Raw Data Linear'!$1:$1048576,$B110,MATCH(Q$7,'Raw Data Linear'!$1:$1,0))=0,ISNA(INDEX('Raw Data Linear'!$1:$1048576,$B110,MATCH(Q$7,'Raw Data Linear'!$1:$1,0)))),"",INDEX('Raw Data Linear'!$1:$1048576,$B110,MATCH(Q$7,'Raw Data Linear'!$1:$1,0)))</f>
        <v>-44.3</v>
      </c>
      <c r="R110" s="18" t="str">
        <f>IF(OR(INDEX('Raw Data Linear'!$1:$1048576,$B110,MATCH(R$7,'Raw Data Linear'!$1:$1,0))=0,ISNA(INDEX('Raw Data Linear'!$1:$1048576,$B110,MATCH(R$7,'Raw Data Linear'!$1:$1,0)))),"",INDEX('Raw Data Linear'!$1:$1048576,$B110,MATCH(R$7,'Raw Data Linear'!$1:$1,0)))</f>
        <v>RELOCATE</v>
      </c>
      <c r="S110" s="18" t="str">
        <f>IF(OR(INDEX('Raw Data Linear'!$1:$1048576,$B110,MATCH(S$7,'Raw Data Linear'!$1:$1,0))=0,ISNA(INDEX('Raw Data Linear'!$1:$1048576,$B110,MATCH(S$7,'Raw Data Linear'!$1:$1,0)))),"",INDEX('Raw Data Linear'!$1:$1048576,$B110,MATCH(S$7,'Raw Data Linear'!$1:$1,0)))</f>
        <v>CONFLICT</v>
      </c>
      <c r="T110" s="18" t="str">
        <f>IF(OR(INDEX('Raw Data Linear'!$1:$1048576,$B110,MATCH(T$7,'Raw Data Linear'!$1:$1,0))=0,ISNA(INDEX('Raw Data Linear'!$1:$1048576,$B110,MATCH(T$7,'Raw Data Linear'!$1:$1,0)))),"",INDEX('Raw Data Linear'!$1:$1048576,$B110,MATCH(T$7,'Raw Data Linear'!$1:$1,0)))</f>
        <v>LOCATED WITHIN FOOTPRINT OF PROPOSED IMPROVEMENTS</v>
      </c>
    </row>
    <row r="111" spans="1:20" ht="48" customHeight="1" x14ac:dyDescent="0.3">
      <c r="A111" s="3">
        <f t="shared" si="3"/>
        <v>1</v>
      </c>
      <c r="B111" s="3">
        <v>109</v>
      </c>
      <c r="C111" s="19">
        <f>IF(OR(INDEX('Raw Data Points'!$1:$1048576,$B111,MATCH(C$7,'Raw Data Points'!$1:$1,0))=0,ISNA(INDEX('Raw Data Points'!$1:$1048576,$B111,MATCH(C$7,'Raw Data Points'!$1:$1,0)))),"",INDEX('Raw Data Points'!$1:$1048576,$B111,MATCH(C$7,'Raw Data Points'!$1:$1,0)))</f>
        <v>166</v>
      </c>
      <c r="D111" s="19" t="str">
        <f>IF(OR(INDEX('Raw Data Points'!$1:$1048576,$B111,MATCH(D$7,'Raw Data Points'!$1:$1,0))=0,ISNA(INDEX('Raw Data Points'!$1:$1048576,$B111,MATCH(D$7,'Raw Data Points'!$1:$1,0)))),"",INDEX('Raw Data Points'!$1:$1048576,$B111,MATCH(D$7,'Raw Data Points'!$1:$1,0)))</f>
        <v>GREEN VALLEY SUD</v>
      </c>
      <c r="E111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11" s="19" t="str">
        <f>IF(OR(INDEX('Raw Data Points'!$1:$1048576,$B111,MATCH(F$7,'Raw Data Points'!$1:$1,0))=0,ISNA(INDEX('Raw Data Points'!$1:$1048576,$B111,MATCH(F$7,'Raw Data Points'!$1:$1,0)))),"",INDEX('Raw Data Points'!$1:$1048576,$B111,MATCH(F$7,'Raw Data Points'!$1:$1,0)))</f>
        <v>Water Meter</v>
      </c>
      <c r="G111" s="19"/>
      <c r="H111" s="25" t="str">
        <f>HYPERLINK(IF(OR(INDEX('Raw Data Points'!$1:$1048576,$B111,MATCH(H$7,'Raw Data Points'!$1:$1,0))=0,ISNA(INDEX('Raw Data Points'!$1:$1048576,$B111,MATCH(H$7,'Raw Data Points'!$1:$1,0)))),"",INDEX('Raw Data Points'!$1:$1048576,$B111,MATCH(H$7,'Raw Data Points'!$1:$1,0))),"Map")</f>
        <v>Map</v>
      </c>
      <c r="I111" s="25"/>
      <c r="J111" s="25"/>
      <c r="K111" s="55" t="str">
        <f>L111</f>
        <v>108+41.42</v>
      </c>
      <c r="L111" s="19" t="str">
        <f>IF(OR(INDEX('Raw Data Points'!$1:$1048576,$B111,MATCH(L$7,'Raw Data Points'!$1:$1,0))=0,ISNA(INDEX('Raw Data Points'!$1:$1048576,$B111,MATCH(L$7,'Raw Data Points'!$1:$1,0)))),"",INDEX('Raw Data Points'!$1:$1048576,$B111,MATCH(L$7,'Raw Data Points'!$1:$1,0)))</f>
        <v>108+41.42</v>
      </c>
      <c r="M111" s="19">
        <f>IF(OR(INDEX('Raw Data Points'!$1:$1048576,$B111,MATCH(M$7,'Raw Data Points'!$1:$1,0))=0,ISNA(INDEX('Raw Data Points'!$1:$1048576,$B111,MATCH(M$7,'Raw Data Points'!$1:$1,0)))),"",INDEX('Raw Data Points'!$1:$1048576,$B111,MATCH(M$7,'Raw Data Points'!$1:$1,0)))</f>
        <v>-54.41</v>
      </c>
      <c r="N111" s="19"/>
      <c r="O111" s="19"/>
      <c r="P111" s="19"/>
      <c r="Q111" s="19"/>
      <c r="R111" s="19" t="str">
        <f>IF(OR(INDEX('Raw Data Points'!$1:$1048576,$B111,MATCH(R$7,'Raw Data Points'!$1:$1,0))=0,ISNA(INDEX('Raw Data Points'!$1:$1048576,$B111,MATCH(R$7,'Raw Data Points'!$1:$1,0)))),"",INDEX('Raw Data Points'!$1:$1048576,$B111,MATCH(R$7,'Raw Data Points'!$1:$1,0)))</f>
        <v>RELOCATE</v>
      </c>
      <c r="S111" s="19" t="str">
        <f>IF(OR(INDEX('Raw Data Points'!$1:$1048576,$B111,MATCH(S$7,'Raw Data Points'!$1:$1,0))=0,ISNA(INDEX('Raw Data Points'!$1:$1048576,$B111,MATCH(S$7,'Raw Data Points'!$1:$1,0)))),"",INDEX('Raw Data Points'!$1:$1048576,$B111,MATCH(S$7,'Raw Data Points'!$1:$1,0)))</f>
        <v>CONFLICT</v>
      </c>
      <c r="T111" s="19" t="str">
        <f>IF(OR(INDEX('Raw Data Points'!$1:$1048576,$B111,MATCH(T$7,'Raw Data Points'!$1:$1,0))=0,ISNA(INDEX('Raw Data Points'!$1:$1048576,$B111,MATCH(T$7,'Raw Data Points'!$1:$1,0)))),"",INDEX('Raw Data Points'!$1:$1048576,$B111,MATCH(T$7,'Raw Data Points'!$1:$1,0)))</f>
        <v>LOCATED WITHIN FOOTPRINT OF PROPOSED IMPROVEMENTS</v>
      </c>
    </row>
    <row r="112" spans="1:20" ht="48" customHeight="1" x14ac:dyDescent="0.3">
      <c r="A112" s="3">
        <f t="shared" si="3"/>
        <v>1</v>
      </c>
      <c r="B112" s="3">
        <v>107</v>
      </c>
      <c r="C112" s="18">
        <f>IF(OR(INDEX('Raw Data Points'!$1:$1048576,$B112,MATCH(C$7,'Raw Data Points'!$1:$1,0))=0,ISNA(INDEX('Raw Data Points'!$1:$1048576,$B112,MATCH(C$7,'Raw Data Points'!$1:$1,0)))),"",INDEX('Raw Data Points'!$1:$1048576,$B112,MATCH(C$7,'Raw Data Points'!$1:$1,0)))</f>
        <v>164</v>
      </c>
      <c r="D112" s="18" t="str">
        <f>IF(OR(INDEX('Raw Data Points'!$1:$1048576,$B112,MATCH(D$7,'Raw Data Points'!$1:$1,0))=0,ISNA(INDEX('Raw Data Points'!$1:$1048576,$B112,MATCH(D$7,'Raw Data Points'!$1:$1,0)))),"",INDEX('Raw Data Points'!$1:$1048576,$B112,MATCH(D$7,'Raw Data Points'!$1:$1,0)))</f>
        <v>GREEN VALLEY SUD</v>
      </c>
      <c r="E112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12" s="18" t="str">
        <f>IF(OR(INDEX('Raw Data Points'!$1:$1048576,$B112,MATCH(F$7,'Raw Data Points'!$1:$1,0))=0,ISNA(INDEX('Raw Data Points'!$1:$1048576,$B112,MATCH(F$7,'Raw Data Points'!$1:$1,0)))),"",INDEX('Raw Data Points'!$1:$1048576,$B112,MATCH(F$7,'Raw Data Points'!$1:$1,0)))</f>
        <v>Water Valve</v>
      </c>
      <c r="G112" s="18"/>
      <c r="H112" s="24" t="str">
        <f>HYPERLINK(IF(OR(INDEX('Raw Data Points'!$1:$1048576,$B112,MATCH(H$7,'Raw Data Points'!$1:$1,0))=0,ISNA(INDEX('Raw Data Points'!$1:$1048576,$B112,MATCH(H$7,'Raw Data Points'!$1:$1,0)))),"",INDEX('Raw Data Points'!$1:$1048576,$B112,MATCH(H$7,'Raw Data Points'!$1:$1,0))),"Map")</f>
        <v>Map</v>
      </c>
      <c r="I112" s="24"/>
      <c r="J112" s="24"/>
      <c r="K112" s="54" t="str">
        <f>L112</f>
        <v>112+01.88</v>
      </c>
      <c r="L112" s="18" t="str">
        <f>IF(OR(INDEX('Raw Data Points'!$1:$1048576,$B112,MATCH(L$7,'Raw Data Points'!$1:$1,0))=0,ISNA(INDEX('Raw Data Points'!$1:$1048576,$B112,MATCH(L$7,'Raw Data Points'!$1:$1,0)))),"",INDEX('Raw Data Points'!$1:$1048576,$B112,MATCH(L$7,'Raw Data Points'!$1:$1,0)))</f>
        <v>112+01.88</v>
      </c>
      <c r="M112" s="18">
        <f>IF(OR(INDEX('Raw Data Points'!$1:$1048576,$B112,MATCH(M$7,'Raw Data Points'!$1:$1,0))=0,ISNA(INDEX('Raw Data Points'!$1:$1048576,$B112,MATCH(M$7,'Raw Data Points'!$1:$1,0)))),"",INDEX('Raw Data Points'!$1:$1048576,$B112,MATCH(M$7,'Raw Data Points'!$1:$1,0)))</f>
        <v>21.34</v>
      </c>
      <c r="N112" s="18"/>
      <c r="O112" s="18"/>
      <c r="P112" s="18"/>
      <c r="Q112" s="18"/>
      <c r="R112" s="18" t="str">
        <f>IF(OR(INDEX('Raw Data Points'!$1:$1048576,$B112,MATCH(R$7,'Raw Data Points'!$1:$1,0))=0,ISNA(INDEX('Raw Data Points'!$1:$1048576,$B112,MATCH(R$7,'Raw Data Points'!$1:$1,0)))),"",INDEX('Raw Data Points'!$1:$1048576,$B112,MATCH(R$7,'Raw Data Points'!$1:$1,0)))</f>
        <v>RELOCATE</v>
      </c>
      <c r="S112" s="18" t="str">
        <f>IF(OR(INDEX('Raw Data Points'!$1:$1048576,$B112,MATCH(S$7,'Raw Data Points'!$1:$1,0))=0,ISNA(INDEX('Raw Data Points'!$1:$1048576,$B112,MATCH(S$7,'Raw Data Points'!$1:$1,0)))),"",INDEX('Raw Data Points'!$1:$1048576,$B112,MATCH(S$7,'Raw Data Points'!$1:$1,0)))</f>
        <v>CONFLICT</v>
      </c>
      <c r="T112" s="18" t="str">
        <f>IF(OR(INDEX('Raw Data Points'!$1:$1048576,$B112,MATCH(T$7,'Raw Data Points'!$1:$1,0))=0,ISNA(INDEX('Raw Data Points'!$1:$1048576,$B112,MATCH(T$7,'Raw Data Points'!$1:$1,0)))),"",INDEX('Raw Data Points'!$1:$1048576,$B112,MATCH(T$7,'Raw Data Points'!$1:$1,0)))</f>
        <v>LOCATED WITHIN FOOTPRINT OF PROPOSED IMPROVEMENTS</v>
      </c>
    </row>
    <row r="113" spans="1:20" ht="48" customHeight="1" x14ac:dyDescent="0.3">
      <c r="A113" s="3">
        <f t="shared" si="3"/>
        <v>1</v>
      </c>
      <c r="B113" s="3">
        <v>105</v>
      </c>
      <c r="C113" s="19">
        <f>IF(OR(INDEX('Raw Data Points'!$1:$1048576,$B113,MATCH(C$7,'Raw Data Points'!$1:$1,0))=0,ISNA(INDEX('Raw Data Points'!$1:$1048576,$B113,MATCH(C$7,'Raw Data Points'!$1:$1,0)))),"",INDEX('Raw Data Points'!$1:$1048576,$B113,MATCH(C$7,'Raw Data Points'!$1:$1,0)))</f>
        <v>162</v>
      </c>
      <c r="D113" s="19" t="str">
        <f>IF(OR(INDEX('Raw Data Points'!$1:$1048576,$B113,MATCH(D$7,'Raw Data Points'!$1:$1,0))=0,ISNA(INDEX('Raw Data Points'!$1:$1048576,$B113,MATCH(D$7,'Raw Data Points'!$1:$1,0)))),"",INDEX('Raw Data Points'!$1:$1048576,$B113,MATCH(D$7,'Raw Data Points'!$1:$1,0)))</f>
        <v>GREEN VALLEY SUD</v>
      </c>
      <c r="E113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13" s="19" t="str">
        <f>IF(OR(INDEX('Raw Data Points'!$1:$1048576,$B113,MATCH(F$7,'Raw Data Points'!$1:$1,0))=0,ISNA(INDEX('Raw Data Points'!$1:$1048576,$B113,MATCH(F$7,'Raw Data Points'!$1:$1,0)))),"",INDEX('Raw Data Points'!$1:$1048576,$B113,MATCH(F$7,'Raw Data Points'!$1:$1,0)))</f>
        <v>Water Meter</v>
      </c>
      <c r="G113" s="19"/>
      <c r="H113" s="25" t="str">
        <f>HYPERLINK(IF(OR(INDEX('Raw Data Points'!$1:$1048576,$B113,MATCH(H$7,'Raw Data Points'!$1:$1,0))=0,ISNA(INDEX('Raw Data Points'!$1:$1048576,$B113,MATCH(H$7,'Raw Data Points'!$1:$1,0)))),"",INDEX('Raw Data Points'!$1:$1048576,$B113,MATCH(H$7,'Raw Data Points'!$1:$1,0))),"Map")</f>
        <v>Map</v>
      </c>
      <c r="I113" s="25"/>
      <c r="J113" s="25"/>
      <c r="K113" s="55" t="str">
        <f>L113</f>
        <v>112+13.37</v>
      </c>
      <c r="L113" s="19" t="str">
        <f>IF(OR(INDEX('Raw Data Points'!$1:$1048576,$B113,MATCH(L$7,'Raw Data Points'!$1:$1,0))=0,ISNA(INDEX('Raw Data Points'!$1:$1048576,$B113,MATCH(L$7,'Raw Data Points'!$1:$1,0)))),"",INDEX('Raw Data Points'!$1:$1048576,$B113,MATCH(L$7,'Raw Data Points'!$1:$1,0)))</f>
        <v>112+13.37</v>
      </c>
      <c r="M113" s="19">
        <f>IF(OR(INDEX('Raw Data Points'!$1:$1048576,$B113,MATCH(M$7,'Raw Data Points'!$1:$1,0))=0,ISNA(INDEX('Raw Data Points'!$1:$1048576,$B113,MATCH(M$7,'Raw Data Points'!$1:$1,0)))),"",INDEX('Raw Data Points'!$1:$1048576,$B113,MATCH(M$7,'Raw Data Points'!$1:$1,0)))</f>
        <v>25.36</v>
      </c>
      <c r="N113" s="19"/>
      <c r="O113" s="19"/>
      <c r="P113" s="19"/>
      <c r="Q113" s="19"/>
      <c r="R113" s="19" t="str">
        <f>IF(OR(INDEX('Raw Data Points'!$1:$1048576,$B113,MATCH(R$7,'Raw Data Points'!$1:$1,0))=0,ISNA(INDEX('Raw Data Points'!$1:$1048576,$B113,MATCH(R$7,'Raw Data Points'!$1:$1,0)))),"",INDEX('Raw Data Points'!$1:$1048576,$B113,MATCH(R$7,'Raw Data Points'!$1:$1,0)))</f>
        <v>RELOCATE</v>
      </c>
      <c r="S113" s="19" t="str">
        <f>IF(OR(INDEX('Raw Data Points'!$1:$1048576,$B113,MATCH(S$7,'Raw Data Points'!$1:$1,0))=0,ISNA(INDEX('Raw Data Points'!$1:$1048576,$B113,MATCH(S$7,'Raw Data Points'!$1:$1,0)))),"",INDEX('Raw Data Points'!$1:$1048576,$B113,MATCH(S$7,'Raw Data Points'!$1:$1,0)))</f>
        <v>CONFLICT</v>
      </c>
      <c r="T113" s="19" t="str">
        <f>IF(OR(INDEX('Raw Data Points'!$1:$1048576,$B113,MATCH(T$7,'Raw Data Points'!$1:$1,0))=0,ISNA(INDEX('Raw Data Points'!$1:$1048576,$B113,MATCH(T$7,'Raw Data Points'!$1:$1,0)))),"",INDEX('Raw Data Points'!$1:$1048576,$B113,MATCH(T$7,'Raw Data Points'!$1:$1,0)))</f>
        <v>LOCATED WITHIN FOOTPRINT OF PROPOSED IMPROVEMENTS</v>
      </c>
    </row>
    <row r="114" spans="1:20" ht="48" customHeight="1" x14ac:dyDescent="0.3">
      <c r="A114" s="3">
        <f t="shared" si="3"/>
        <v>1</v>
      </c>
      <c r="B114" s="3">
        <v>99</v>
      </c>
      <c r="C114" s="18">
        <f>IF(OR(INDEX('Raw Data Points'!$1:$1048576,$B114,MATCH(C$7,'Raw Data Points'!$1:$1,0))=0,ISNA(INDEX('Raw Data Points'!$1:$1048576,$B114,MATCH(C$7,'Raw Data Points'!$1:$1,0)))),"",INDEX('Raw Data Points'!$1:$1048576,$B114,MATCH(C$7,'Raw Data Points'!$1:$1,0)))</f>
        <v>154</v>
      </c>
      <c r="D114" s="18" t="str">
        <f>IF(OR(INDEX('Raw Data Points'!$1:$1048576,$B114,MATCH(D$7,'Raw Data Points'!$1:$1,0))=0,ISNA(INDEX('Raw Data Points'!$1:$1048576,$B114,MATCH(D$7,'Raw Data Points'!$1:$1,0)))),"",INDEX('Raw Data Points'!$1:$1048576,$B114,MATCH(D$7,'Raw Data Points'!$1:$1,0)))</f>
        <v>GREEN VALLEY SUD</v>
      </c>
      <c r="E114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14" s="18" t="str">
        <f>IF(OR(INDEX('Raw Data Points'!$1:$1048576,$B114,MATCH(F$7,'Raw Data Points'!$1:$1,0))=0,ISNA(INDEX('Raw Data Points'!$1:$1048576,$B114,MATCH(F$7,'Raw Data Points'!$1:$1,0)))),"",INDEX('Raw Data Points'!$1:$1048576,$B114,MATCH(F$7,'Raw Data Points'!$1:$1,0)))</f>
        <v>Water Meter</v>
      </c>
      <c r="G114" s="18"/>
      <c r="H114" s="24" t="str">
        <f>HYPERLINK(IF(OR(INDEX('Raw Data Points'!$1:$1048576,$B114,MATCH(H$7,'Raw Data Points'!$1:$1,0))=0,ISNA(INDEX('Raw Data Points'!$1:$1048576,$B114,MATCH(H$7,'Raw Data Points'!$1:$1,0)))),"",INDEX('Raw Data Points'!$1:$1048576,$B114,MATCH(H$7,'Raw Data Points'!$1:$1,0))),"Map")</f>
        <v>Map</v>
      </c>
      <c r="I114" s="24"/>
      <c r="J114" s="24"/>
      <c r="K114" s="54" t="str">
        <f>L114</f>
        <v>114+02.46</v>
      </c>
      <c r="L114" s="18" t="str">
        <f>IF(OR(INDEX('Raw Data Points'!$1:$1048576,$B114,MATCH(L$7,'Raw Data Points'!$1:$1,0))=0,ISNA(INDEX('Raw Data Points'!$1:$1048576,$B114,MATCH(L$7,'Raw Data Points'!$1:$1,0)))),"",INDEX('Raw Data Points'!$1:$1048576,$B114,MATCH(L$7,'Raw Data Points'!$1:$1,0)))</f>
        <v>114+02.46</v>
      </c>
      <c r="M114" s="18">
        <f>IF(OR(INDEX('Raw Data Points'!$1:$1048576,$B114,MATCH(M$7,'Raw Data Points'!$1:$1,0))=0,ISNA(INDEX('Raw Data Points'!$1:$1048576,$B114,MATCH(M$7,'Raw Data Points'!$1:$1,0)))),"",INDEX('Raw Data Points'!$1:$1048576,$B114,MATCH(M$7,'Raw Data Points'!$1:$1,0)))</f>
        <v>-156.56</v>
      </c>
      <c r="N114" s="18"/>
      <c r="O114" s="18"/>
      <c r="P114" s="18"/>
      <c r="Q114" s="18"/>
      <c r="R114" s="18" t="str">
        <f>IF(OR(INDEX('Raw Data Points'!$1:$1048576,$B114,MATCH(R$7,'Raw Data Points'!$1:$1,0))=0,ISNA(INDEX('Raw Data Points'!$1:$1048576,$B114,MATCH(R$7,'Raw Data Points'!$1:$1,0)))),"",INDEX('Raw Data Points'!$1:$1048576,$B114,MATCH(R$7,'Raw Data Points'!$1:$1,0)))</f>
        <v>RELOCATE</v>
      </c>
      <c r="S114" s="18" t="str">
        <f>IF(OR(INDEX('Raw Data Points'!$1:$1048576,$B114,MATCH(S$7,'Raw Data Points'!$1:$1,0))=0,ISNA(INDEX('Raw Data Points'!$1:$1048576,$B114,MATCH(S$7,'Raw Data Points'!$1:$1,0)))),"",INDEX('Raw Data Points'!$1:$1048576,$B114,MATCH(S$7,'Raw Data Points'!$1:$1,0)))</f>
        <v>CONFLICT</v>
      </c>
      <c r="T114" s="18" t="str">
        <f>IF(OR(INDEX('Raw Data Points'!$1:$1048576,$B114,MATCH(T$7,'Raw Data Points'!$1:$1,0))=0,ISNA(INDEX('Raw Data Points'!$1:$1048576,$B114,MATCH(T$7,'Raw Data Points'!$1:$1,0)))),"",INDEX('Raw Data Points'!$1:$1048576,$B114,MATCH(T$7,'Raw Data Points'!$1:$1,0)))</f>
        <v>LOCATED WITHIN FOOTPRINT OF PROPOSED IMPROVEMENTS</v>
      </c>
    </row>
    <row r="115" spans="1:20" ht="48" customHeight="1" x14ac:dyDescent="0.3">
      <c r="A115" s="3">
        <f t="shared" si="3"/>
        <v>1</v>
      </c>
      <c r="B115" s="3">
        <v>109</v>
      </c>
      <c r="C115" s="19">
        <f>IF(OR(INDEX('Raw Data Linear'!$1:$1048576,$B115,MATCH(C$7,'Raw Data Linear'!$1:$1,0))=0,ISNA(INDEX('Raw Data Linear'!$1:$1048576,$B115,MATCH(C$7,'Raw Data Linear'!$1:$1,0)))),"",INDEX('Raw Data Linear'!$1:$1048576,$B115,MATCH(C$7,'Raw Data Linear'!$1:$1,0)))</f>
        <v>239</v>
      </c>
      <c r="D115" s="19" t="str">
        <f>IF(OR(INDEX('Raw Data Linear'!$1:$1048576,$B115,MATCH(D$7,'Raw Data Linear'!$1:$1,0))=0,ISNA(INDEX('Raw Data Linear'!$1:$1048576,$B115,MATCH(D$7,'Raw Data Linear'!$1:$1,0)))),"",INDEX('Raw Data Linear'!$1:$1048576,$B115,MATCH(D$7,'Raw Data Linear'!$1:$1,0)))</f>
        <v>GREEN VALLEY SUD</v>
      </c>
      <c r="E115" s="19" t="e">
        <f>IF(OR(INDEX('Raw Data Linear'!$1:$1048576,$B115,MATCH(E$7,'Raw Data Linear'!$1:$1,0))=0,ISNA(INDEX('Raw Data Linear'!$1:$1048576,$B115,MATCH(E$7,'Raw Data Linear'!$1:$1,0)))),"",INDEX('Raw Data Linear'!$1:$1048576,$B115,MATCH(E$7,'Raw Data Linear'!$1:$1,0)))</f>
        <v>#N/A</v>
      </c>
      <c r="F115" s="19" t="str">
        <f>IF(OR(INDEX('Raw Data Linear'!$1:$1048576,$B115,MATCH(F$7,'Raw Data Linear'!$1:$1,0))=0,ISNA(INDEX('Raw Data Linear'!$1:$1048576,$B115,MATCH(F$7,'Raw Data Linear'!$1:$1,0)))),"",INDEX('Raw Data Linear'!$1:$1048576,$B115,MATCH(F$7,'Raw Data Linear'!$1:$1,0)))</f>
        <v>Water Line</v>
      </c>
      <c r="G115" s="19"/>
      <c r="H115" s="25" t="str">
        <f>HYPERLINK(IF(OR(INDEX('Raw Data Linear'!$1:$1048576,$B115,MATCH(I$7,'Raw Data Linear'!$1:$1,0))=0,ISNA(INDEX('Raw Data Linear'!$1:$1048576,$B115,MATCH(I$7,'Raw Data Linear'!$1:$1,0)))),"",INDEX('Raw Data Linear'!$1:$1048576,$B115,MATCH(I$7,'Raw Data Linear'!$1:$1,0))),"Map")</f>
        <v>Map</v>
      </c>
      <c r="I115" s="25"/>
      <c r="J115" s="25" t="str">
        <f>HYPERLINK(IF(OR(INDEX('Raw Data Linear'!$1:$1048576,$B115,MATCH(J$7,'Raw Data Linear'!$1:$1,0))=0,ISNA(INDEX('Raw Data Linear'!$1:$1048576,$B115,MATCH(J$7,'Raw Data Linear'!$1:$1,0)))),"",INDEX('Raw Data Linear'!$1:$1048576,$B115,MATCH(J$7,'Raw Data Linear'!$1:$1,0))),"Map")</f>
        <v>Map</v>
      </c>
      <c r="K115" s="55" t="str">
        <f>N115</f>
        <v>114+02.70</v>
      </c>
      <c r="L115" s="19"/>
      <c r="M115" s="19"/>
      <c r="N115" s="19" t="str">
        <f>IF(OR(INDEX('Raw Data Linear'!$1:$1048576,$B115,MATCH(N$7,'Raw Data Linear'!$1:$1,0))=0,ISNA(INDEX('Raw Data Linear'!$1:$1048576,$B115,MATCH(N$7,'Raw Data Linear'!$1:$1,0)))),"",INDEX('Raw Data Linear'!$1:$1048576,$B115,MATCH(N$7,'Raw Data Linear'!$1:$1,0)))</f>
        <v>114+02.70</v>
      </c>
      <c r="O115" s="19">
        <f>IF(OR(INDEX('Raw Data Linear'!$1:$1048576,$B115,MATCH(O$7,'Raw Data Linear'!$1:$1,0))=0,ISNA(INDEX('Raw Data Linear'!$1:$1048576,$B115,MATCH(O$7,'Raw Data Linear'!$1:$1,0)))),"",INDEX('Raw Data Linear'!$1:$1048576,$B115,MATCH(O$7,'Raw Data Linear'!$1:$1,0)))</f>
        <v>24.88</v>
      </c>
      <c r="P115" s="19" t="str">
        <f>IF(OR(INDEX('Raw Data Linear'!$1:$1048576,$B115,MATCH(P$7,'Raw Data Linear'!$1:$1,0))=0,ISNA(INDEX('Raw Data Linear'!$1:$1048576,$B115,MATCH(P$7,'Raw Data Linear'!$1:$1,0)))),"",INDEX('Raw Data Linear'!$1:$1048576,$B115,MATCH(P$7,'Raw Data Linear'!$1:$1,0)))</f>
        <v>114+06.18</v>
      </c>
      <c r="Q115" s="19">
        <f>IF(OR(INDEX('Raw Data Linear'!$1:$1048576,$B115,MATCH(Q$7,'Raw Data Linear'!$1:$1,0))=0,ISNA(INDEX('Raw Data Linear'!$1:$1048576,$B115,MATCH(Q$7,'Raw Data Linear'!$1:$1,0)))),"",INDEX('Raw Data Linear'!$1:$1048576,$B115,MATCH(Q$7,'Raw Data Linear'!$1:$1,0)))</f>
        <v>-39.33</v>
      </c>
      <c r="R115" s="19" t="str">
        <f>IF(OR(INDEX('Raw Data Linear'!$1:$1048576,$B115,MATCH(R$7,'Raw Data Linear'!$1:$1,0))=0,ISNA(INDEX('Raw Data Linear'!$1:$1048576,$B115,MATCH(R$7,'Raw Data Linear'!$1:$1,0)))),"",INDEX('Raw Data Linear'!$1:$1048576,$B115,MATCH(R$7,'Raw Data Linear'!$1:$1,0)))</f>
        <v>RELOCATE</v>
      </c>
      <c r="S115" s="19" t="str">
        <f>IF(OR(INDEX('Raw Data Linear'!$1:$1048576,$B115,MATCH(S$7,'Raw Data Linear'!$1:$1,0))=0,ISNA(INDEX('Raw Data Linear'!$1:$1048576,$B115,MATCH(S$7,'Raw Data Linear'!$1:$1,0)))),"",INDEX('Raw Data Linear'!$1:$1048576,$B115,MATCH(S$7,'Raw Data Linear'!$1:$1,0)))</f>
        <v>CONFLICT</v>
      </c>
      <c r="T115" s="19" t="str">
        <f>IF(OR(INDEX('Raw Data Linear'!$1:$1048576,$B115,MATCH(T$7,'Raw Data Linear'!$1:$1,0))=0,ISNA(INDEX('Raw Data Linear'!$1:$1048576,$B115,MATCH(T$7,'Raw Data Linear'!$1:$1,0)))),"",INDEX('Raw Data Linear'!$1:$1048576,$B115,MATCH(T$7,'Raw Data Linear'!$1:$1,0)))</f>
        <v>LOCATED WITHIN FOOTPRINT OF PROPOSED IMPROVEMENTS</v>
      </c>
    </row>
    <row r="116" spans="1:20" ht="48" customHeight="1" x14ac:dyDescent="0.3">
      <c r="A116" s="3">
        <f t="shared" si="3"/>
        <v>1</v>
      </c>
      <c r="B116" s="3">
        <v>103</v>
      </c>
      <c r="C116" s="18">
        <f>IF(OR(INDEX('Raw Data Points'!$1:$1048576,$B116,MATCH(C$7,'Raw Data Points'!$1:$1,0))=0,ISNA(INDEX('Raw Data Points'!$1:$1048576,$B116,MATCH(C$7,'Raw Data Points'!$1:$1,0)))),"",INDEX('Raw Data Points'!$1:$1048576,$B116,MATCH(C$7,'Raw Data Points'!$1:$1,0)))</f>
        <v>160</v>
      </c>
      <c r="D116" s="18" t="str">
        <f>IF(OR(INDEX('Raw Data Points'!$1:$1048576,$B116,MATCH(D$7,'Raw Data Points'!$1:$1,0))=0,ISNA(INDEX('Raw Data Points'!$1:$1048576,$B116,MATCH(D$7,'Raw Data Points'!$1:$1,0)))),"",INDEX('Raw Data Points'!$1:$1048576,$B116,MATCH(D$7,'Raw Data Points'!$1:$1,0)))</f>
        <v>GREEN VALLEY SUD</v>
      </c>
      <c r="E116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16" s="18" t="str">
        <f>IF(OR(INDEX('Raw Data Points'!$1:$1048576,$B116,MATCH(F$7,'Raw Data Points'!$1:$1,0))=0,ISNA(INDEX('Raw Data Points'!$1:$1048576,$B116,MATCH(F$7,'Raw Data Points'!$1:$1,0)))),"",INDEX('Raw Data Points'!$1:$1048576,$B116,MATCH(F$7,'Raw Data Points'!$1:$1,0)))</f>
        <v>Water Meter</v>
      </c>
      <c r="G116" s="18"/>
      <c r="H116" s="24" t="str">
        <f>HYPERLINK(IF(OR(INDEX('Raw Data Points'!$1:$1048576,$B116,MATCH(H$7,'Raw Data Points'!$1:$1,0))=0,ISNA(INDEX('Raw Data Points'!$1:$1048576,$B116,MATCH(H$7,'Raw Data Points'!$1:$1,0)))),"",INDEX('Raw Data Points'!$1:$1048576,$B116,MATCH(H$7,'Raw Data Points'!$1:$1,0))),"Map")</f>
        <v>Map</v>
      </c>
      <c r="I116" s="24"/>
      <c r="J116" s="24"/>
      <c r="K116" s="54" t="str">
        <f>L116</f>
        <v>114+48.54</v>
      </c>
      <c r="L116" s="18" t="str">
        <f>IF(OR(INDEX('Raw Data Points'!$1:$1048576,$B116,MATCH(L$7,'Raw Data Points'!$1:$1,0))=0,ISNA(INDEX('Raw Data Points'!$1:$1048576,$B116,MATCH(L$7,'Raw Data Points'!$1:$1,0)))),"",INDEX('Raw Data Points'!$1:$1048576,$B116,MATCH(L$7,'Raw Data Points'!$1:$1,0)))</f>
        <v>114+48.54</v>
      </c>
      <c r="M116" s="18">
        <f>IF(OR(INDEX('Raw Data Points'!$1:$1048576,$B116,MATCH(M$7,'Raw Data Points'!$1:$1,0))=0,ISNA(INDEX('Raw Data Points'!$1:$1048576,$B116,MATCH(M$7,'Raw Data Points'!$1:$1,0)))),"",INDEX('Raw Data Points'!$1:$1048576,$B116,MATCH(M$7,'Raw Data Points'!$1:$1,0)))</f>
        <v>31.34</v>
      </c>
      <c r="N116" s="18"/>
      <c r="O116" s="18"/>
      <c r="P116" s="18"/>
      <c r="Q116" s="18"/>
      <c r="R116" s="18" t="str">
        <f>IF(OR(INDEX('Raw Data Points'!$1:$1048576,$B116,MATCH(R$7,'Raw Data Points'!$1:$1,0))=0,ISNA(INDEX('Raw Data Points'!$1:$1048576,$B116,MATCH(R$7,'Raw Data Points'!$1:$1,0)))),"",INDEX('Raw Data Points'!$1:$1048576,$B116,MATCH(R$7,'Raw Data Points'!$1:$1,0)))</f>
        <v>RELOCATE</v>
      </c>
      <c r="S116" s="18" t="str">
        <f>IF(OR(INDEX('Raw Data Points'!$1:$1048576,$B116,MATCH(S$7,'Raw Data Points'!$1:$1,0))=0,ISNA(INDEX('Raw Data Points'!$1:$1048576,$B116,MATCH(S$7,'Raw Data Points'!$1:$1,0)))),"",INDEX('Raw Data Points'!$1:$1048576,$B116,MATCH(S$7,'Raw Data Points'!$1:$1,0)))</f>
        <v>CONFLICT</v>
      </c>
      <c r="T116" s="18" t="str">
        <f>IF(OR(INDEX('Raw Data Points'!$1:$1048576,$B116,MATCH(T$7,'Raw Data Points'!$1:$1,0))=0,ISNA(INDEX('Raw Data Points'!$1:$1048576,$B116,MATCH(T$7,'Raw Data Points'!$1:$1,0)))),"",INDEX('Raw Data Points'!$1:$1048576,$B116,MATCH(T$7,'Raw Data Points'!$1:$1,0)))</f>
        <v>LOCATED WITHIN FOOTPRINT OF PROPOSED IMPROVEMENTS</v>
      </c>
    </row>
    <row r="117" spans="1:20" ht="48" customHeight="1" x14ac:dyDescent="0.3">
      <c r="A117" s="3">
        <f t="shared" si="3"/>
        <v>1</v>
      </c>
      <c r="B117" s="3">
        <v>102</v>
      </c>
      <c r="C117" s="19">
        <f>IF(OR(INDEX('Raw Data Points'!$1:$1048576,$B117,MATCH(C$7,'Raw Data Points'!$1:$1,0))=0,ISNA(INDEX('Raw Data Points'!$1:$1048576,$B117,MATCH(C$7,'Raw Data Points'!$1:$1,0)))),"",INDEX('Raw Data Points'!$1:$1048576,$B117,MATCH(C$7,'Raw Data Points'!$1:$1,0)))</f>
        <v>159</v>
      </c>
      <c r="D117" s="19" t="str">
        <f>IF(OR(INDEX('Raw Data Points'!$1:$1048576,$B117,MATCH(D$7,'Raw Data Points'!$1:$1,0))=0,ISNA(INDEX('Raw Data Points'!$1:$1048576,$B117,MATCH(D$7,'Raw Data Points'!$1:$1,0)))),"",INDEX('Raw Data Points'!$1:$1048576,$B117,MATCH(D$7,'Raw Data Points'!$1:$1,0)))</f>
        <v>GREEN VALLEY SUD</v>
      </c>
      <c r="E117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17" s="19" t="str">
        <f>IF(OR(INDEX('Raw Data Points'!$1:$1048576,$B117,MATCH(F$7,'Raw Data Points'!$1:$1,0))=0,ISNA(INDEX('Raw Data Points'!$1:$1048576,$B117,MATCH(F$7,'Raw Data Points'!$1:$1,0)))),"",INDEX('Raw Data Points'!$1:$1048576,$B117,MATCH(F$7,'Raw Data Points'!$1:$1,0)))</f>
        <v>Water Meter</v>
      </c>
      <c r="G117" s="19"/>
      <c r="H117" s="25" t="str">
        <f>HYPERLINK(IF(OR(INDEX('Raw Data Points'!$1:$1048576,$B117,MATCH(H$7,'Raw Data Points'!$1:$1,0))=0,ISNA(INDEX('Raw Data Points'!$1:$1048576,$B117,MATCH(H$7,'Raw Data Points'!$1:$1,0)))),"",INDEX('Raw Data Points'!$1:$1048576,$B117,MATCH(H$7,'Raw Data Points'!$1:$1,0))),"Map")</f>
        <v>Map</v>
      </c>
      <c r="I117" s="25"/>
      <c r="J117" s="25"/>
      <c r="K117" s="55" t="str">
        <f>L117</f>
        <v>114+54.67</v>
      </c>
      <c r="L117" s="19" t="str">
        <f>IF(OR(INDEX('Raw Data Points'!$1:$1048576,$B117,MATCH(L$7,'Raw Data Points'!$1:$1,0))=0,ISNA(INDEX('Raw Data Points'!$1:$1048576,$B117,MATCH(L$7,'Raw Data Points'!$1:$1,0)))),"",INDEX('Raw Data Points'!$1:$1048576,$B117,MATCH(L$7,'Raw Data Points'!$1:$1,0)))</f>
        <v>114+54.67</v>
      </c>
      <c r="M117" s="19">
        <f>IF(OR(INDEX('Raw Data Points'!$1:$1048576,$B117,MATCH(M$7,'Raw Data Points'!$1:$1,0))=0,ISNA(INDEX('Raw Data Points'!$1:$1048576,$B117,MATCH(M$7,'Raw Data Points'!$1:$1,0)))),"",INDEX('Raw Data Points'!$1:$1048576,$B117,MATCH(M$7,'Raw Data Points'!$1:$1,0)))</f>
        <v>26.76</v>
      </c>
      <c r="N117" s="19"/>
      <c r="O117" s="19"/>
      <c r="P117" s="19"/>
      <c r="Q117" s="19"/>
      <c r="R117" s="19" t="str">
        <f>IF(OR(INDEX('Raw Data Points'!$1:$1048576,$B117,MATCH(R$7,'Raw Data Points'!$1:$1,0))=0,ISNA(INDEX('Raw Data Points'!$1:$1048576,$B117,MATCH(R$7,'Raw Data Points'!$1:$1,0)))),"",INDEX('Raw Data Points'!$1:$1048576,$B117,MATCH(R$7,'Raw Data Points'!$1:$1,0)))</f>
        <v>RELOCATE</v>
      </c>
      <c r="S117" s="19" t="str">
        <f>IF(OR(INDEX('Raw Data Points'!$1:$1048576,$B117,MATCH(S$7,'Raw Data Points'!$1:$1,0))=0,ISNA(INDEX('Raw Data Points'!$1:$1048576,$B117,MATCH(S$7,'Raw Data Points'!$1:$1,0)))),"",INDEX('Raw Data Points'!$1:$1048576,$B117,MATCH(S$7,'Raw Data Points'!$1:$1,0)))</f>
        <v>CONFLICT</v>
      </c>
      <c r="T117" s="19" t="str">
        <f>IF(OR(INDEX('Raw Data Points'!$1:$1048576,$B117,MATCH(T$7,'Raw Data Points'!$1:$1,0))=0,ISNA(INDEX('Raw Data Points'!$1:$1048576,$B117,MATCH(T$7,'Raw Data Points'!$1:$1,0)))),"",INDEX('Raw Data Points'!$1:$1048576,$B117,MATCH(T$7,'Raw Data Points'!$1:$1,0)))</f>
        <v>LOCATED WITHIN FOOTPRINT OF PROPOSED IMPROVEMENTS</v>
      </c>
    </row>
    <row r="118" spans="1:20" ht="48" customHeight="1" x14ac:dyDescent="0.3">
      <c r="A118" s="3">
        <f t="shared" si="3"/>
        <v>1</v>
      </c>
      <c r="B118" s="3">
        <v>79</v>
      </c>
      <c r="C118" s="18">
        <f>IF(OR(INDEX('Raw Data Points'!$1:$1048576,$B118,MATCH(C$7,'Raw Data Points'!$1:$1,0))=0,ISNA(INDEX('Raw Data Points'!$1:$1048576,$B118,MATCH(C$7,'Raw Data Points'!$1:$1,0)))),"",INDEX('Raw Data Points'!$1:$1048576,$B118,MATCH(C$7,'Raw Data Points'!$1:$1,0)))</f>
        <v>134</v>
      </c>
      <c r="D118" s="18" t="str">
        <f>IF(OR(INDEX('Raw Data Points'!$1:$1048576,$B118,MATCH(D$7,'Raw Data Points'!$1:$1,0))=0,ISNA(INDEX('Raw Data Points'!$1:$1048576,$B118,MATCH(D$7,'Raw Data Points'!$1:$1,0)))),"",INDEX('Raw Data Points'!$1:$1048576,$B118,MATCH(D$7,'Raw Data Points'!$1:$1,0)))</f>
        <v>GREEN VALLEY SUD</v>
      </c>
      <c r="E118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18" s="18" t="str">
        <f>IF(OR(INDEX('Raw Data Points'!$1:$1048576,$B118,MATCH(F$7,'Raw Data Points'!$1:$1,0))=0,ISNA(INDEX('Raw Data Points'!$1:$1048576,$B118,MATCH(F$7,'Raw Data Points'!$1:$1,0)))),"",INDEX('Raw Data Points'!$1:$1048576,$B118,MATCH(F$7,'Raw Data Points'!$1:$1,0)))</f>
        <v>Water Meter</v>
      </c>
      <c r="G118" s="18"/>
      <c r="H118" s="24" t="str">
        <f>HYPERLINK(IF(OR(INDEX('Raw Data Points'!$1:$1048576,$B118,MATCH(H$7,'Raw Data Points'!$1:$1,0))=0,ISNA(INDEX('Raw Data Points'!$1:$1048576,$B118,MATCH(H$7,'Raw Data Points'!$1:$1,0)))),"",INDEX('Raw Data Points'!$1:$1048576,$B118,MATCH(H$7,'Raw Data Points'!$1:$1,0))),"Map")</f>
        <v>Map</v>
      </c>
      <c r="I118" s="24"/>
      <c r="J118" s="24"/>
      <c r="K118" s="54" t="str">
        <f>L118</f>
        <v>117+03.84</v>
      </c>
      <c r="L118" s="18" t="str">
        <f>IF(OR(INDEX('Raw Data Points'!$1:$1048576,$B118,MATCH(L$7,'Raw Data Points'!$1:$1,0))=0,ISNA(INDEX('Raw Data Points'!$1:$1048576,$B118,MATCH(L$7,'Raw Data Points'!$1:$1,0)))),"",INDEX('Raw Data Points'!$1:$1048576,$B118,MATCH(L$7,'Raw Data Points'!$1:$1,0)))</f>
        <v>117+03.84</v>
      </c>
      <c r="M118" s="18">
        <f>IF(OR(INDEX('Raw Data Points'!$1:$1048576,$B118,MATCH(M$7,'Raw Data Points'!$1:$1,0))=0,ISNA(INDEX('Raw Data Points'!$1:$1048576,$B118,MATCH(M$7,'Raw Data Points'!$1:$1,0)))),"",INDEX('Raw Data Points'!$1:$1048576,$B118,MATCH(M$7,'Raw Data Points'!$1:$1,0)))</f>
        <v>25.98</v>
      </c>
      <c r="N118" s="18"/>
      <c r="O118" s="18"/>
      <c r="P118" s="18"/>
      <c r="Q118" s="18"/>
      <c r="R118" s="18" t="str">
        <f>IF(OR(INDEX('Raw Data Points'!$1:$1048576,$B118,MATCH(R$7,'Raw Data Points'!$1:$1,0))=0,ISNA(INDEX('Raw Data Points'!$1:$1048576,$B118,MATCH(R$7,'Raw Data Points'!$1:$1,0)))),"",INDEX('Raw Data Points'!$1:$1048576,$B118,MATCH(R$7,'Raw Data Points'!$1:$1,0)))</f>
        <v>RELOCATE</v>
      </c>
      <c r="S118" s="18" t="str">
        <f>IF(OR(INDEX('Raw Data Points'!$1:$1048576,$B118,MATCH(S$7,'Raw Data Points'!$1:$1,0))=0,ISNA(INDEX('Raw Data Points'!$1:$1048576,$B118,MATCH(S$7,'Raw Data Points'!$1:$1,0)))),"",INDEX('Raw Data Points'!$1:$1048576,$B118,MATCH(S$7,'Raw Data Points'!$1:$1,0)))</f>
        <v>CONFLICT</v>
      </c>
      <c r="T118" s="18" t="str">
        <f>IF(OR(INDEX('Raw Data Points'!$1:$1048576,$B118,MATCH(T$7,'Raw Data Points'!$1:$1,0))=0,ISNA(INDEX('Raw Data Points'!$1:$1048576,$B118,MATCH(T$7,'Raw Data Points'!$1:$1,0)))),"",INDEX('Raw Data Points'!$1:$1048576,$B118,MATCH(T$7,'Raw Data Points'!$1:$1,0)))</f>
        <v>LOCATED WITHIN FOOTPRINT OF PROPOSED IMPROVEMENTS</v>
      </c>
    </row>
    <row r="119" spans="1:20" ht="48" customHeight="1" x14ac:dyDescent="0.3">
      <c r="A119" s="3">
        <f t="shared" si="3"/>
        <v>1</v>
      </c>
      <c r="B119" s="3">
        <v>73</v>
      </c>
      <c r="C119" s="19">
        <f>IF(OR(INDEX('Raw Data Points'!$1:$1048576,$B119,MATCH(C$7,'Raw Data Points'!$1:$1,0))=0,ISNA(INDEX('Raw Data Points'!$1:$1048576,$B119,MATCH(C$7,'Raw Data Points'!$1:$1,0)))),"",INDEX('Raw Data Points'!$1:$1048576,$B119,MATCH(C$7,'Raw Data Points'!$1:$1,0)))</f>
        <v>128</v>
      </c>
      <c r="D119" s="19" t="str">
        <f>IF(OR(INDEX('Raw Data Points'!$1:$1048576,$B119,MATCH(D$7,'Raw Data Points'!$1:$1,0))=0,ISNA(INDEX('Raw Data Points'!$1:$1048576,$B119,MATCH(D$7,'Raw Data Points'!$1:$1,0)))),"",INDEX('Raw Data Points'!$1:$1048576,$B119,MATCH(D$7,'Raw Data Points'!$1:$1,0)))</f>
        <v>GREEN VALLEY SUD</v>
      </c>
      <c r="E119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19" s="19" t="str">
        <f>IF(OR(INDEX('Raw Data Points'!$1:$1048576,$B119,MATCH(F$7,'Raw Data Points'!$1:$1,0))=0,ISNA(INDEX('Raw Data Points'!$1:$1048576,$B119,MATCH(F$7,'Raw Data Points'!$1:$1,0)))),"",INDEX('Raw Data Points'!$1:$1048576,$B119,MATCH(F$7,'Raw Data Points'!$1:$1,0)))</f>
        <v>Water Valve</v>
      </c>
      <c r="G119" s="19"/>
      <c r="H119" s="25" t="str">
        <f>HYPERLINK(IF(OR(INDEX('Raw Data Points'!$1:$1048576,$B119,MATCH(H$7,'Raw Data Points'!$1:$1,0))=0,ISNA(INDEX('Raw Data Points'!$1:$1048576,$B119,MATCH(H$7,'Raw Data Points'!$1:$1,0)))),"",INDEX('Raw Data Points'!$1:$1048576,$B119,MATCH(H$7,'Raw Data Points'!$1:$1,0))),"Map")</f>
        <v>Map</v>
      </c>
      <c r="I119" s="25"/>
      <c r="J119" s="25"/>
      <c r="K119" s="55" t="str">
        <f>L119</f>
        <v>119+79.91</v>
      </c>
      <c r="L119" s="19" t="str">
        <f>IF(OR(INDEX('Raw Data Points'!$1:$1048576,$B119,MATCH(L$7,'Raw Data Points'!$1:$1,0))=0,ISNA(INDEX('Raw Data Points'!$1:$1048576,$B119,MATCH(L$7,'Raw Data Points'!$1:$1,0)))),"",INDEX('Raw Data Points'!$1:$1048576,$B119,MATCH(L$7,'Raw Data Points'!$1:$1,0)))</f>
        <v>119+79.91</v>
      </c>
      <c r="M119" s="19">
        <f>IF(OR(INDEX('Raw Data Points'!$1:$1048576,$B119,MATCH(M$7,'Raw Data Points'!$1:$1,0))=0,ISNA(INDEX('Raw Data Points'!$1:$1048576,$B119,MATCH(M$7,'Raw Data Points'!$1:$1,0)))),"",INDEX('Raw Data Points'!$1:$1048576,$B119,MATCH(M$7,'Raw Data Points'!$1:$1,0)))</f>
        <v>6.52</v>
      </c>
      <c r="N119" s="19"/>
      <c r="O119" s="19"/>
      <c r="P119" s="19"/>
      <c r="Q119" s="19"/>
      <c r="R119" s="19" t="str">
        <f>IF(OR(INDEX('Raw Data Points'!$1:$1048576,$B119,MATCH(R$7,'Raw Data Points'!$1:$1,0))=0,ISNA(INDEX('Raw Data Points'!$1:$1048576,$B119,MATCH(R$7,'Raw Data Points'!$1:$1,0)))),"",INDEX('Raw Data Points'!$1:$1048576,$B119,MATCH(R$7,'Raw Data Points'!$1:$1,0)))</f>
        <v>RELOCATE</v>
      </c>
      <c r="S119" s="19" t="str">
        <f>IF(OR(INDEX('Raw Data Points'!$1:$1048576,$B119,MATCH(S$7,'Raw Data Points'!$1:$1,0))=0,ISNA(INDEX('Raw Data Points'!$1:$1048576,$B119,MATCH(S$7,'Raw Data Points'!$1:$1,0)))),"",INDEX('Raw Data Points'!$1:$1048576,$B119,MATCH(S$7,'Raw Data Points'!$1:$1,0)))</f>
        <v>CONFLICT</v>
      </c>
      <c r="T119" s="19" t="str">
        <f>IF(OR(INDEX('Raw Data Points'!$1:$1048576,$B119,MATCH(T$7,'Raw Data Points'!$1:$1,0))=0,ISNA(INDEX('Raw Data Points'!$1:$1048576,$B119,MATCH(T$7,'Raw Data Points'!$1:$1,0)))),"",INDEX('Raw Data Points'!$1:$1048576,$B119,MATCH(T$7,'Raw Data Points'!$1:$1,0)))</f>
        <v>LOCATED WITHIN FOOTPRINT OF PROPOSED IMPROVEMENTS</v>
      </c>
    </row>
    <row r="120" spans="1:20" ht="48" customHeight="1" x14ac:dyDescent="0.3">
      <c r="A120" s="3">
        <f t="shared" si="3"/>
        <v>1</v>
      </c>
      <c r="B120" s="3">
        <v>72</v>
      </c>
      <c r="C120" s="18">
        <f>IF(OR(INDEX('Raw Data Points'!$1:$1048576,$B120,MATCH(C$7,'Raw Data Points'!$1:$1,0))=0,ISNA(INDEX('Raw Data Points'!$1:$1048576,$B120,MATCH(C$7,'Raw Data Points'!$1:$1,0)))),"",INDEX('Raw Data Points'!$1:$1048576,$B120,MATCH(C$7,'Raw Data Points'!$1:$1,0)))</f>
        <v>127</v>
      </c>
      <c r="D120" s="18" t="str">
        <f>IF(OR(INDEX('Raw Data Points'!$1:$1048576,$B120,MATCH(D$7,'Raw Data Points'!$1:$1,0))=0,ISNA(INDEX('Raw Data Points'!$1:$1048576,$B120,MATCH(D$7,'Raw Data Points'!$1:$1,0)))),"",INDEX('Raw Data Points'!$1:$1048576,$B120,MATCH(D$7,'Raw Data Points'!$1:$1,0)))</f>
        <v>GREEN VALLEY SUD</v>
      </c>
      <c r="E120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20" s="18" t="str">
        <f>IF(OR(INDEX('Raw Data Points'!$1:$1048576,$B120,MATCH(F$7,'Raw Data Points'!$1:$1,0))=0,ISNA(INDEX('Raw Data Points'!$1:$1048576,$B120,MATCH(F$7,'Raw Data Points'!$1:$1,0)))),"",INDEX('Raw Data Points'!$1:$1048576,$B120,MATCH(F$7,'Raw Data Points'!$1:$1,0)))</f>
        <v>Water Valve</v>
      </c>
      <c r="G120" s="18"/>
      <c r="H120" s="24" t="str">
        <f>HYPERLINK(IF(OR(INDEX('Raw Data Points'!$1:$1048576,$B120,MATCH(H$7,'Raw Data Points'!$1:$1,0))=0,ISNA(INDEX('Raw Data Points'!$1:$1048576,$B120,MATCH(H$7,'Raw Data Points'!$1:$1,0)))),"",INDEX('Raw Data Points'!$1:$1048576,$B120,MATCH(H$7,'Raw Data Points'!$1:$1,0))),"Map")</f>
        <v>Map</v>
      </c>
      <c r="I120" s="24"/>
      <c r="J120" s="24"/>
      <c r="K120" s="54" t="str">
        <f>L120</f>
        <v>119+83.69</v>
      </c>
      <c r="L120" s="18" t="str">
        <f>IF(OR(INDEX('Raw Data Points'!$1:$1048576,$B120,MATCH(L$7,'Raw Data Points'!$1:$1,0))=0,ISNA(INDEX('Raw Data Points'!$1:$1048576,$B120,MATCH(L$7,'Raw Data Points'!$1:$1,0)))),"",INDEX('Raw Data Points'!$1:$1048576,$B120,MATCH(L$7,'Raw Data Points'!$1:$1,0)))</f>
        <v>119+83.69</v>
      </c>
      <c r="M120" s="18">
        <f>IF(OR(INDEX('Raw Data Points'!$1:$1048576,$B120,MATCH(M$7,'Raw Data Points'!$1:$1,0))=0,ISNA(INDEX('Raw Data Points'!$1:$1048576,$B120,MATCH(M$7,'Raw Data Points'!$1:$1,0)))),"",INDEX('Raw Data Points'!$1:$1048576,$B120,MATCH(M$7,'Raw Data Points'!$1:$1,0)))</f>
        <v>4.21</v>
      </c>
      <c r="N120" s="18"/>
      <c r="O120" s="18"/>
      <c r="P120" s="18"/>
      <c r="Q120" s="18"/>
      <c r="R120" s="18" t="str">
        <f>IF(OR(INDEX('Raw Data Points'!$1:$1048576,$B120,MATCH(R$7,'Raw Data Points'!$1:$1,0))=0,ISNA(INDEX('Raw Data Points'!$1:$1048576,$B120,MATCH(R$7,'Raw Data Points'!$1:$1,0)))),"",INDEX('Raw Data Points'!$1:$1048576,$B120,MATCH(R$7,'Raw Data Points'!$1:$1,0)))</f>
        <v>RELOCATE</v>
      </c>
      <c r="S120" s="18" t="str">
        <f>IF(OR(INDEX('Raw Data Points'!$1:$1048576,$B120,MATCH(S$7,'Raw Data Points'!$1:$1,0))=0,ISNA(INDEX('Raw Data Points'!$1:$1048576,$B120,MATCH(S$7,'Raw Data Points'!$1:$1,0)))),"",INDEX('Raw Data Points'!$1:$1048576,$B120,MATCH(S$7,'Raw Data Points'!$1:$1,0)))</f>
        <v>CONFLICT</v>
      </c>
      <c r="T120" s="18" t="str">
        <f>IF(OR(INDEX('Raw Data Points'!$1:$1048576,$B120,MATCH(T$7,'Raw Data Points'!$1:$1,0))=0,ISNA(INDEX('Raw Data Points'!$1:$1048576,$B120,MATCH(T$7,'Raw Data Points'!$1:$1,0)))),"",INDEX('Raw Data Points'!$1:$1048576,$B120,MATCH(T$7,'Raw Data Points'!$1:$1,0)))</f>
        <v>LOCATED WITHIN FOOTPRINT OF PROPOSED IMPROVEMENTS</v>
      </c>
    </row>
    <row r="121" spans="1:20" ht="48" customHeight="1" x14ac:dyDescent="0.3">
      <c r="A121" s="3">
        <f t="shared" si="3"/>
        <v>1</v>
      </c>
      <c r="B121" s="3">
        <v>87</v>
      </c>
      <c r="C121" s="19">
        <f>IF(OR(INDEX('Raw Data Linear'!$1:$1048576,$B121,MATCH(C$7,'Raw Data Linear'!$1:$1,0))=0,ISNA(INDEX('Raw Data Linear'!$1:$1048576,$B121,MATCH(C$7,'Raw Data Linear'!$1:$1,0)))),"",INDEX('Raw Data Linear'!$1:$1048576,$B121,MATCH(C$7,'Raw Data Linear'!$1:$1,0)))</f>
        <v>198</v>
      </c>
      <c r="D121" s="19" t="str">
        <f>IF(OR(INDEX('Raw Data Linear'!$1:$1048576,$B121,MATCH(D$7,'Raw Data Linear'!$1:$1,0))=0,ISNA(INDEX('Raw Data Linear'!$1:$1048576,$B121,MATCH(D$7,'Raw Data Linear'!$1:$1,0)))),"",INDEX('Raw Data Linear'!$1:$1048576,$B121,MATCH(D$7,'Raw Data Linear'!$1:$1,0)))</f>
        <v>GREEN VALLEY SUD</v>
      </c>
      <c r="E121" s="19" t="e">
        <f>IF(OR(INDEX('Raw Data Linear'!$1:$1048576,$B121,MATCH(E$7,'Raw Data Linear'!$1:$1,0))=0,ISNA(INDEX('Raw Data Linear'!$1:$1048576,$B121,MATCH(E$7,'Raw Data Linear'!$1:$1,0)))),"",INDEX('Raw Data Linear'!$1:$1048576,$B121,MATCH(E$7,'Raw Data Linear'!$1:$1,0)))</f>
        <v>#N/A</v>
      </c>
      <c r="F121" s="19" t="str">
        <f>IF(OR(INDEX('Raw Data Linear'!$1:$1048576,$B121,MATCH(F$7,'Raw Data Linear'!$1:$1,0))=0,ISNA(INDEX('Raw Data Linear'!$1:$1048576,$B121,MATCH(F$7,'Raw Data Linear'!$1:$1,0)))),"",INDEX('Raw Data Linear'!$1:$1048576,$B121,MATCH(F$7,'Raw Data Linear'!$1:$1,0)))</f>
        <v>Water Line</v>
      </c>
      <c r="G121" s="19"/>
      <c r="H121" s="25" t="str">
        <f>HYPERLINK(IF(OR(INDEX('Raw Data Linear'!$1:$1048576,$B121,MATCH(I$7,'Raw Data Linear'!$1:$1,0))=0,ISNA(INDEX('Raw Data Linear'!$1:$1048576,$B121,MATCH(I$7,'Raw Data Linear'!$1:$1,0)))),"",INDEX('Raw Data Linear'!$1:$1048576,$B121,MATCH(I$7,'Raw Data Linear'!$1:$1,0))),"Map")</f>
        <v>Map</v>
      </c>
      <c r="I121" s="25"/>
      <c r="J121" s="25" t="str">
        <f>HYPERLINK(IF(OR(INDEX('Raw Data Linear'!$1:$1048576,$B121,MATCH(J$7,'Raw Data Linear'!$1:$1,0))=0,ISNA(INDEX('Raw Data Linear'!$1:$1048576,$B121,MATCH(J$7,'Raw Data Linear'!$1:$1,0)))),"",INDEX('Raw Data Linear'!$1:$1048576,$B121,MATCH(J$7,'Raw Data Linear'!$1:$1,0))),"Map")</f>
        <v>Map</v>
      </c>
      <c r="K121" s="55" t="str">
        <f>N121</f>
        <v>119+88.26</v>
      </c>
      <c r="L121" s="19"/>
      <c r="M121" s="19"/>
      <c r="N121" s="19" t="str">
        <f>IF(OR(INDEX('Raw Data Linear'!$1:$1048576,$B121,MATCH(N$7,'Raw Data Linear'!$1:$1,0))=0,ISNA(INDEX('Raw Data Linear'!$1:$1048576,$B121,MATCH(N$7,'Raw Data Linear'!$1:$1,0)))),"",INDEX('Raw Data Linear'!$1:$1048576,$B121,MATCH(N$7,'Raw Data Linear'!$1:$1,0)))</f>
        <v>119+88.26</v>
      </c>
      <c r="O121" s="19">
        <f>IF(OR(INDEX('Raw Data Linear'!$1:$1048576,$B121,MATCH(O$7,'Raw Data Linear'!$1:$1,0))=0,ISNA(INDEX('Raw Data Linear'!$1:$1048576,$B121,MATCH(O$7,'Raw Data Linear'!$1:$1,0)))),"",INDEX('Raw Data Linear'!$1:$1048576,$B121,MATCH(O$7,'Raw Data Linear'!$1:$1,0)))</f>
        <v>-56.1</v>
      </c>
      <c r="P121" s="19" t="str">
        <f>IF(OR(INDEX('Raw Data Linear'!$1:$1048576,$B121,MATCH(P$7,'Raw Data Linear'!$1:$1,0))=0,ISNA(INDEX('Raw Data Linear'!$1:$1048576,$B121,MATCH(P$7,'Raw Data Linear'!$1:$1,0)))),"",INDEX('Raw Data Linear'!$1:$1048576,$B121,MATCH(P$7,'Raw Data Linear'!$1:$1,0)))</f>
        <v>119+88.04</v>
      </c>
      <c r="Q121" s="19">
        <f>IF(OR(INDEX('Raw Data Linear'!$1:$1048576,$B121,MATCH(Q$7,'Raw Data Linear'!$1:$1,0))=0,ISNA(INDEX('Raw Data Linear'!$1:$1048576,$B121,MATCH(Q$7,'Raw Data Linear'!$1:$1,0)))),"",INDEX('Raw Data Linear'!$1:$1048576,$B121,MATCH(Q$7,'Raw Data Linear'!$1:$1,0)))</f>
        <v>-158.21</v>
      </c>
      <c r="R121" s="19" t="str">
        <f>IF(OR(INDEX('Raw Data Linear'!$1:$1048576,$B121,MATCH(R$7,'Raw Data Linear'!$1:$1,0))=0,ISNA(INDEX('Raw Data Linear'!$1:$1048576,$B121,MATCH(R$7,'Raw Data Linear'!$1:$1,0)))),"",INDEX('Raw Data Linear'!$1:$1048576,$B121,MATCH(R$7,'Raw Data Linear'!$1:$1,0)))</f>
        <v>RELOCATE</v>
      </c>
      <c r="S121" s="19" t="str">
        <f>IF(OR(INDEX('Raw Data Linear'!$1:$1048576,$B121,MATCH(S$7,'Raw Data Linear'!$1:$1,0))=0,ISNA(INDEX('Raw Data Linear'!$1:$1048576,$B121,MATCH(S$7,'Raw Data Linear'!$1:$1,0)))),"",INDEX('Raw Data Linear'!$1:$1048576,$B121,MATCH(S$7,'Raw Data Linear'!$1:$1,0)))</f>
        <v>CONFLICT</v>
      </c>
      <c r="T121" s="19" t="str">
        <f>IF(OR(INDEX('Raw Data Linear'!$1:$1048576,$B121,MATCH(T$7,'Raw Data Linear'!$1:$1,0))=0,ISNA(INDEX('Raw Data Linear'!$1:$1048576,$B121,MATCH(T$7,'Raw Data Linear'!$1:$1,0)))),"",INDEX('Raw Data Linear'!$1:$1048576,$B121,MATCH(T$7,'Raw Data Linear'!$1:$1,0)))</f>
        <v>LOCATED WITHIN FOOTPRINT OF PROPOSED IMPROVEMENTS</v>
      </c>
    </row>
    <row r="122" spans="1:20" ht="48" customHeight="1" x14ac:dyDescent="0.3">
      <c r="A122" s="3">
        <f t="shared" si="3"/>
        <v>1</v>
      </c>
      <c r="B122" s="3">
        <v>70</v>
      </c>
      <c r="C122" s="18">
        <f>IF(OR(INDEX('Raw Data Points'!$1:$1048576,$B122,MATCH(C$7,'Raw Data Points'!$1:$1,0))=0,ISNA(INDEX('Raw Data Points'!$1:$1048576,$B122,MATCH(C$7,'Raw Data Points'!$1:$1,0)))),"",INDEX('Raw Data Points'!$1:$1048576,$B122,MATCH(C$7,'Raw Data Points'!$1:$1,0)))</f>
        <v>125</v>
      </c>
      <c r="D122" s="18" t="str">
        <f>IF(OR(INDEX('Raw Data Points'!$1:$1048576,$B122,MATCH(D$7,'Raw Data Points'!$1:$1,0))=0,ISNA(INDEX('Raw Data Points'!$1:$1048576,$B122,MATCH(D$7,'Raw Data Points'!$1:$1,0)))),"",INDEX('Raw Data Points'!$1:$1048576,$B122,MATCH(D$7,'Raw Data Points'!$1:$1,0)))</f>
        <v>GREEN VALLEY SUD</v>
      </c>
      <c r="E122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22" s="18" t="str">
        <f>IF(OR(INDEX('Raw Data Points'!$1:$1048576,$B122,MATCH(F$7,'Raw Data Points'!$1:$1,0))=0,ISNA(INDEX('Raw Data Points'!$1:$1048576,$B122,MATCH(F$7,'Raw Data Points'!$1:$1,0)))),"",INDEX('Raw Data Points'!$1:$1048576,$B122,MATCH(F$7,'Raw Data Points'!$1:$1,0)))</f>
        <v>Water Meter</v>
      </c>
      <c r="G122" s="18"/>
      <c r="H122" s="24" t="str">
        <f>HYPERLINK(IF(OR(INDEX('Raw Data Points'!$1:$1048576,$B122,MATCH(H$7,'Raw Data Points'!$1:$1,0))=0,ISNA(INDEX('Raw Data Points'!$1:$1048576,$B122,MATCH(H$7,'Raw Data Points'!$1:$1,0)))),"",INDEX('Raw Data Points'!$1:$1048576,$B122,MATCH(H$7,'Raw Data Points'!$1:$1,0))),"Map")</f>
        <v>Map</v>
      </c>
      <c r="I122" s="24"/>
      <c r="J122" s="24"/>
      <c r="K122" s="54" t="str">
        <f>L122</f>
        <v>120+01.92</v>
      </c>
      <c r="L122" s="18" t="str">
        <f>IF(OR(INDEX('Raw Data Points'!$1:$1048576,$B122,MATCH(L$7,'Raw Data Points'!$1:$1,0))=0,ISNA(INDEX('Raw Data Points'!$1:$1048576,$B122,MATCH(L$7,'Raw Data Points'!$1:$1,0)))),"",INDEX('Raw Data Points'!$1:$1048576,$B122,MATCH(L$7,'Raw Data Points'!$1:$1,0)))</f>
        <v>120+01.92</v>
      </c>
      <c r="M122" s="18">
        <f>IF(OR(INDEX('Raw Data Points'!$1:$1048576,$B122,MATCH(M$7,'Raw Data Points'!$1:$1,0))=0,ISNA(INDEX('Raw Data Points'!$1:$1048576,$B122,MATCH(M$7,'Raw Data Points'!$1:$1,0)))),"",INDEX('Raw Data Points'!$1:$1048576,$B122,MATCH(M$7,'Raw Data Points'!$1:$1,0)))</f>
        <v>-56.44</v>
      </c>
      <c r="N122" s="18"/>
      <c r="O122" s="18"/>
      <c r="P122" s="18"/>
      <c r="Q122" s="18"/>
      <c r="R122" s="18" t="str">
        <f>IF(OR(INDEX('Raw Data Points'!$1:$1048576,$B122,MATCH(R$7,'Raw Data Points'!$1:$1,0))=0,ISNA(INDEX('Raw Data Points'!$1:$1048576,$B122,MATCH(R$7,'Raw Data Points'!$1:$1,0)))),"",INDEX('Raw Data Points'!$1:$1048576,$B122,MATCH(R$7,'Raw Data Points'!$1:$1,0)))</f>
        <v>RELOCATE</v>
      </c>
      <c r="S122" s="18" t="str">
        <f>IF(OR(INDEX('Raw Data Points'!$1:$1048576,$B122,MATCH(S$7,'Raw Data Points'!$1:$1,0))=0,ISNA(INDEX('Raw Data Points'!$1:$1048576,$B122,MATCH(S$7,'Raw Data Points'!$1:$1,0)))),"",INDEX('Raw Data Points'!$1:$1048576,$B122,MATCH(S$7,'Raw Data Points'!$1:$1,0)))</f>
        <v>CONFLICT</v>
      </c>
      <c r="T122" s="18" t="str">
        <f>IF(OR(INDEX('Raw Data Points'!$1:$1048576,$B122,MATCH(T$7,'Raw Data Points'!$1:$1,0))=0,ISNA(INDEX('Raw Data Points'!$1:$1048576,$B122,MATCH(T$7,'Raw Data Points'!$1:$1,0)))),"",INDEX('Raw Data Points'!$1:$1048576,$B122,MATCH(T$7,'Raw Data Points'!$1:$1,0)))</f>
        <v>LOCATED WITHIN FOOTPRINT OF PROPOSED IMPROVEMENTS</v>
      </c>
    </row>
    <row r="123" spans="1:20" ht="48" customHeight="1" x14ac:dyDescent="0.3">
      <c r="A123" s="3">
        <f t="shared" si="3"/>
        <v>1</v>
      </c>
      <c r="B123" s="3">
        <v>133</v>
      </c>
      <c r="C123" s="19">
        <f>IF(OR(INDEX('Raw Data Linear'!$1:$1048576,$B123,MATCH(C$7,'Raw Data Linear'!$1:$1,0))=0,ISNA(INDEX('Raw Data Linear'!$1:$1048576,$B123,MATCH(C$7,'Raw Data Linear'!$1:$1,0)))),"",INDEX('Raw Data Linear'!$1:$1048576,$B123,MATCH(C$7,'Raw Data Linear'!$1:$1,0)))</f>
        <v>300</v>
      </c>
      <c r="D123" s="19" t="str">
        <f>IF(OR(INDEX('Raw Data Linear'!$1:$1048576,$B123,MATCH(D$7,'Raw Data Linear'!$1:$1,0))=0,ISNA(INDEX('Raw Data Linear'!$1:$1048576,$B123,MATCH(D$7,'Raw Data Linear'!$1:$1,0)))),"",INDEX('Raw Data Linear'!$1:$1048576,$B123,MATCH(D$7,'Raw Data Linear'!$1:$1,0)))</f>
        <v>GREEN VALLEY SUD</v>
      </c>
      <c r="E123" s="19" t="e">
        <f>IF(OR(INDEX('Raw Data Linear'!$1:$1048576,$B123,MATCH(E$7,'Raw Data Linear'!$1:$1,0))=0,ISNA(INDEX('Raw Data Linear'!$1:$1048576,$B123,MATCH(E$7,'Raw Data Linear'!$1:$1,0)))),"",INDEX('Raw Data Linear'!$1:$1048576,$B123,MATCH(E$7,'Raw Data Linear'!$1:$1,0)))</f>
        <v>#N/A</v>
      </c>
      <c r="F123" s="19" t="str">
        <f>IF(OR(INDEX('Raw Data Linear'!$1:$1048576,$B123,MATCH(F$7,'Raw Data Linear'!$1:$1,0))=0,ISNA(INDEX('Raw Data Linear'!$1:$1048576,$B123,MATCH(F$7,'Raw Data Linear'!$1:$1,0)))),"",INDEX('Raw Data Linear'!$1:$1048576,$B123,MATCH(F$7,'Raw Data Linear'!$1:$1,0)))</f>
        <v>Water Line</v>
      </c>
      <c r="G123" s="19"/>
      <c r="H123" s="25" t="str">
        <f>HYPERLINK(IF(OR(INDEX('Raw Data Linear'!$1:$1048576,$B123,MATCH(I$7,'Raw Data Linear'!$1:$1,0))=0,ISNA(INDEX('Raw Data Linear'!$1:$1048576,$B123,MATCH(I$7,'Raw Data Linear'!$1:$1,0)))),"",INDEX('Raw Data Linear'!$1:$1048576,$B123,MATCH(I$7,'Raw Data Linear'!$1:$1,0))),"Map")</f>
        <v>Map</v>
      </c>
      <c r="I123" s="25"/>
      <c r="J123" s="25" t="str">
        <f>HYPERLINK(IF(OR(INDEX('Raw Data Linear'!$1:$1048576,$B123,MATCH(J$7,'Raw Data Linear'!$1:$1,0))=0,ISNA(INDEX('Raw Data Linear'!$1:$1048576,$B123,MATCH(J$7,'Raw Data Linear'!$1:$1,0)))),"",INDEX('Raw Data Linear'!$1:$1048576,$B123,MATCH(J$7,'Raw Data Linear'!$1:$1,0))),"Map")</f>
        <v>Map</v>
      </c>
      <c r="K123" s="55" t="str">
        <f>N123</f>
        <v>120+01.92</v>
      </c>
      <c r="L123" s="19"/>
      <c r="M123" s="19"/>
      <c r="N123" s="19" t="str">
        <f>IF(OR(INDEX('Raw Data Linear'!$1:$1048576,$B123,MATCH(N$7,'Raw Data Linear'!$1:$1,0))=0,ISNA(INDEX('Raw Data Linear'!$1:$1048576,$B123,MATCH(N$7,'Raw Data Linear'!$1:$1,0)))),"",INDEX('Raw Data Linear'!$1:$1048576,$B123,MATCH(N$7,'Raw Data Linear'!$1:$1,0)))</f>
        <v>120+01.92</v>
      </c>
      <c r="O123" s="19">
        <f>IF(OR(INDEX('Raw Data Linear'!$1:$1048576,$B123,MATCH(O$7,'Raw Data Linear'!$1:$1,0))=0,ISNA(INDEX('Raw Data Linear'!$1:$1048576,$B123,MATCH(O$7,'Raw Data Linear'!$1:$1,0)))),"",INDEX('Raw Data Linear'!$1:$1048576,$B123,MATCH(O$7,'Raw Data Linear'!$1:$1,0)))</f>
        <v>-56.44</v>
      </c>
      <c r="P123" s="19" t="str">
        <f>IF(OR(INDEX('Raw Data Linear'!$1:$1048576,$B123,MATCH(P$7,'Raw Data Linear'!$1:$1,0))=0,ISNA(INDEX('Raw Data Linear'!$1:$1048576,$B123,MATCH(P$7,'Raw Data Linear'!$1:$1,0)))),"",INDEX('Raw Data Linear'!$1:$1048576,$B123,MATCH(P$7,'Raw Data Linear'!$1:$1,0)))</f>
        <v>119+88.32</v>
      </c>
      <c r="Q123" s="19">
        <f>IF(OR(INDEX('Raw Data Linear'!$1:$1048576,$B123,MATCH(Q$7,'Raw Data Linear'!$1:$1,0))=0,ISNA(INDEX('Raw Data Linear'!$1:$1048576,$B123,MATCH(Q$7,'Raw Data Linear'!$1:$1,0)))),"",INDEX('Raw Data Linear'!$1:$1048576,$B123,MATCH(Q$7,'Raw Data Linear'!$1:$1,0)))</f>
        <v>-56.84</v>
      </c>
      <c r="R123" s="19" t="str">
        <f>IF(OR(INDEX('Raw Data Linear'!$1:$1048576,$B123,MATCH(R$7,'Raw Data Linear'!$1:$1,0))=0,ISNA(INDEX('Raw Data Linear'!$1:$1048576,$B123,MATCH(R$7,'Raw Data Linear'!$1:$1,0)))),"",INDEX('Raw Data Linear'!$1:$1048576,$B123,MATCH(R$7,'Raw Data Linear'!$1:$1,0)))</f>
        <v>RELOCATE</v>
      </c>
      <c r="S123" s="19" t="str">
        <f>IF(OR(INDEX('Raw Data Linear'!$1:$1048576,$B123,MATCH(S$7,'Raw Data Linear'!$1:$1,0))=0,ISNA(INDEX('Raw Data Linear'!$1:$1048576,$B123,MATCH(S$7,'Raw Data Linear'!$1:$1,0)))),"",INDEX('Raw Data Linear'!$1:$1048576,$B123,MATCH(S$7,'Raw Data Linear'!$1:$1,0)))</f>
        <v>CONFLICT</v>
      </c>
      <c r="T123" s="19" t="str">
        <f>IF(OR(INDEX('Raw Data Linear'!$1:$1048576,$B123,MATCH(T$7,'Raw Data Linear'!$1:$1,0))=0,ISNA(INDEX('Raw Data Linear'!$1:$1048576,$B123,MATCH(T$7,'Raw Data Linear'!$1:$1,0)))),"",INDEX('Raw Data Linear'!$1:$1048576,$B123,MATCH(T$7,'Raw Data Linear'!$1:$1,0)))</f>
        <v>LOCATED WITHIN FOOTPRINT OF PROPOSED IMPROVEMENTS</v>
      </c>
    </row>
    <row r="124" spans="1:20" ht="48" customHeight="1" x14ac:dyDescent="0.3">
      <c r="A124" s="3">
        <f t="shared" si="3"/>
        <v>1</v>
      </c>
      <c r="B124" s="3">
        <v>66</v>
      </c>
      <c r="C124" s="18">
        <f>IF(OR(INDEX('Raw Data Points'!$1:$1048576,$B124,MATCH(C$7,'Raw Data Points'!$1:$1,0))=0,ISNA(INDEX('Raw Data Points'!$1:$1048576,$B124,MATCH(C$7,'Raw Data Points'!$1:$1,0)))),"",INDEX('Raw Data Points'!$1:$1048576,$B124,MATCH(C$7,'Raw Data Points'!$1:$1,0)))</f>
        <v>119</v>
      </c>
      <c r="D124" s="18" t="str">
        <f>IF(OR(INDEX('Raw Data Points'!$1:$1048576,$B124,MATCH(D$7,'Raw Data Points'!$1:$1,0))=0,ISNA(INDEX('Raw Data Points'!$1:$1048576,$B124,MATCH(D$7,'Raw Data Points'!$1:$1,0)))),"",INDEX('Raw Data Points'!$1:$1048576,$B124,MATCH(D$7,'Raw Data Points'!$1:$1,0)))</f>
        <v>GREEN VALLEY SUD</v>
      </c>
      <c r="E124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24" s="18" t="str">
        <f>IF(OR(INDEX('Raw Data Points'!$1:$1048576,$B124,MATCH(F$7,'Raw Data Points'!$1:$1,0))=0,ISNA(INDEX('Raw Data Points'!$1:$1048576,$B124,MATCH(F$7,'Raw Data Points'!$1:$1,0)))),"",INDEX('Raw Data Points'!$1:$1048576,$B124,MATCH(F$7,'Raw Data Points'!$1:$1,0)))</f>
        <v>Water Meter</v>
      </c>
      <c r="G124" s="18"/>
      <c r="H124" s="24" t="str">
        <f>HYPERLINK(IF(OR(INDEX('Raw Data Points'!$1:$1048576,$B124,MATCH(H$7,'Raw Data Points'!$1:$1,0))=0,ISNA(INDEX('Raw Data Points'!$1:$1048576,$B124,MATCH(H$7,'Raw Data Points'!$1:$1,0)))),"",INDEX('Raw Data Points'!$1:$1048576,$B124,MATCH(H$7,'Raw Data Points'!$1:$1,0))),"Map")</f>
        <v>Map</v>
      </c>
      <c r="I124" s="24"/>
      <c r="J124" s="24"/>
      <c r="K124" s="54" t="str">
        <f>L124</f>
        <v>122+49.16</v>
      </c>
      <c r="L124" s="18" t="str">
        <f>IF(OR(INDEX('Raw Data Points'!$1:$1048576,$B124,MATCH(L$7,'Raw Data Points'!$1:$1,0))=0,ISNA(INDEX('Raw Data Points'!$1:$1048576,$B124,MATCH(L$7,'Raw Data Points'!$1:$1,0)))),"",INDEX('Raw Data Points'!$1:$1048576,$B124,MATCH(L$7,'Raw Data Points'!$1:$1,0)))</f>
        <v>122+49.16</v>
      </c>
      <c r="M124" s="18">
        <f>IF(OR(INDEX('Raw Data Points'!$1:$1048576,$B124,MATCH(M$7,'Raw Data Points'!$1:$1,0))=0,ISNA(INDEX('Raw Data Points'!$1:$1048576,$B124,MATCH(M$7,'Raw Data Points'!$1:$1,0)))),"",INDEX('Raw Data Points'!$1:$1048576,$B124,MATCH(M$7,'Raw Data Points'!$1:$1,0)))</f>
        <v>36</v>
      </c>
      <c r="N124" s="18"/>
      <c r="O124" s="18"/>
      <c r="P124" s="18"/>
      <c r="Q124" s="18"/>
      <c r="R124" s="18" t="str">
        <f>IF(OR(INDEX('Raw Data Points'!$1:$1048576,$B124,MATCH(R$7,'Raw Data Points'!$1:$1,0))=0,ISNA(INDEX('Raw Data Points'!$1:$1048576,$B124,MATCH(R$7,'Raw Data Points'!$1:$1,0)))),"",INDEX('Raw Data Points'!$1:$1048576,$B124,MATCH(R$7,'Raw Data Points'!$1:$1,0)))</f>
        <v>RELOCATE</v>
      </c>
      <c r="S124" s="18" t="str">
        <f>IF(OR(INDEX('Raw Data Points'!$1:$1048576,$B124,MATCH(S$7,'Raw Data Points'!$1:$1,0))=0,ISNA(INDEX('Raw Data Points'!$1:$1048576,$B124,MATCH(S$7,'Raw Data Points'!$1:$1,0)))),"",INDEX('Raw Data Points'!$1:$1048576,$B124,MATCH(S$7,'Raw Data Points'!$1:$1,0)))</f>
        <v>CONFLICT</v>
      </c>
      <c r="T124" s="18" t="str">
        <f>IF(OR(INDEX('Raw Data Points'!$1:$1048576,$B124,MATCH(T$7,'Raw Data Points'!$1:$1,0))=0,ISNA(INDEX('Raw Data Points'!$1:$1048576,$B124,MATCH(T$7,'Raw Data Points'!$1:$1,0)))),"",INDEX('Raw Data Points'!$1:$1048576,$B124,MATCH(T$7,'Raw Data Points'!$1:$1,0)))</f>
        <v>LOCATED WITHIN FOOTPRINT OF PROPOSED IMPROVEMENTS</v>
      </c>
    </row>
    <row r="125" spans="1:20" ht="48" customHeight="1" x14ac:dyDescent="0.3">
      <c r="A125" s="3">
        <f t="shared" si="3"/>
        <v>1</v>
      </c>
      <c r="B125" s="3">
        <v>79</v>
      </c>
      <c r="C125" s="19">
        <f>IF(OR(INDEX('Raw Data Linear'!$1:$1048576,$B125,MATCH(C$7,'Raw Data Linear'!$1:$1,0))=0,ISNA(INDEX('Raw Data Linear'!$1:$1048576,$B125,MATCH(C$7,'Raw Data Linear'!$1:$1,0)))),"",INDEX('Raw Data Linear'!$1:$1048576,$B125,MATCH(C$7,'Raw Data Linear'!$1:$1,0)))</f>
        <v>183</v>
      </c>
      <c r="D125" s="19" t="str">
        <f>IF(OR(INDEX('Raw Data Linear'!$1:$1048576,$B125,MATCH(D$7,'Raw Data Linear'!$1:$1,0))=0,ISNA(INDEX('Raw Data Linear'!$1:$1048576,$B125,MATCH(D$7,'Raw Data Linear'!$1:$1,0)))),"",INDEX('Raw Data Linear'!$1:$1048576,$B125,MATCH(D$7,'Raw Data Linear'!$1:$1,0)))</f>
        <v>GREEN VALLEY SUD</v>
      </c>
      <c r="E125" s="19" t="e">
        <f>IF(OR(INDEX('Raw Data Linear'!$1:$1048576,$B125,MATCH(E$7,'Raw Data Linear'!$1:$1,0))=0,ISNA(INDEX('Raw Data Linear'!$1:$1048576,$B125,MATCH(E$7,'Raw Data Linear'!$1:$1,0)))),"",INDEX('Raw Data Linear'!$1:$1048576,$B125,MATCH(E$7,'Raw Data Linear'!$1:$1,0)))</f>
        <v>#N/A</v>
      </c>
      <c r="F125" s="19" t="str">
        <f>IF(OR(INDEX('Raw Data Linear'!$1:$1048576,$B125,MATCH(F$7,'Raw Data Linear'!$1:$1,0))=0,ISNA(INDEX('Raw Data Linear'!$1:$1048576,$B125,MATCH(F$7,'Raw Data Linear'!$1:$1,0)))),"",INDEX('Raw Data Linear'!$1:$1048576,$B125,MATCH(F$7,'Raw Data Linear'!$1:$1,0)))</f>
        <v>Water Line</v>
      </c>
      <c r="G125" s="19"/>
      <c r="H125" s="25" t="str">
        <f>HYPERLINK(IF(OR(INDEX('Raw Data Linear'!$1:$1048576,$B125,MATCH(I$7,'Raw Data Linear'!$1:$1,0))=0,ISNA(INDEX('Raw Data Linear'!$1:$1048576,$B125,MATCH(I$7,'Raw Data Linear'!$1:$1,0)))),"",INDEX('Raw Data Linear'!$1:$1048576,$B125,MATCH(I$7,'Raw Data Linear'!$1:$1,0))),"Map")</f>
        <v>Map</v>
      </c>
      <c r="I125" s="25"/>
      <c r="J125" s="25" t="str">
        <f>HYPERLINK(IF(OR(INDEX('Raw Data Linear'!$1:$1048576,$B125,MATCH(J$7,'Raw Data Linear'!$1:$1,0))=0,ISNA(INDEX('Raw Data Linear'!$1:$1048576,$B125,MATCH(J$7,'Raw Data Linear'!$1:$1,0)))),"",INDEX('Raw Data Linear'!$1:$1048576,$B125,MATCH(J$7,'Raw Data Linear'!$1:$1,0))),"Map")</f>
        <v>Map</v>
      </c>
      <c r="K125" s="55" t="str">
        <f>N125</f>
        <v>122+84.77</v>
      </c>
      <c r="L125" s="19"/>
      <c r="M125" s="19"/>
      <c r="N125" s="19" t="str">
        <f>IF(OR(INDEX('Raw Data Linear'!$1:$1048576,$B125,MATCH(N$7,'Raw Data Linear'!$1:$1,0))=0,ISNA(INDEX('Raw Data Linear'!$1:$1048576,$B125,MATCH(N$7,'Raw Data Linear'!$1:$1,0)))),"",INDEX('Raw Data Linear'!$1:$1048576,$B125,MATCH(N$7,'Raw Data Linear'!$1:$1,0)))</f>
        <v>122+84.77</v>
      </c>
      <c r="O125" s="19">
        <f>IF(OR(INDEX('Raw Data Linear'!$1:$1048576,$B125,MATCH(O$7,'Raw Data Linear'!$1:$1,0))=0,ISNA(INDEX('Raw Data Linear'!$1:$1048576,$B125,MATCH(O$7,'Raw Data Linear'!$1:$1,0)))),"",INDEX('Raw Data Linear'!$1:$1048576,$B125,MATCH(O$7,'Raw Data Linear'!$1:$1,0)))</f>
        <v>37.89</v>
      </c>
      <c r="P125" s="19" t="str">
        <f>IF(OR(INDEX('Raw Data Linear'!$1:$1048576,$B125,MATCH(P$7,'Raw Data Linear'!$1:$1,0))=0,ISNA(INDEX('Raw Data Linear'!$1:$1048576,$B125,MATCH(P$7,'Raw Data Linear'!$1:$1,0)))),"",INDEX('Raw Data Linear'!$1:$1048576,$B125,MATCH(P$7,'Raw Data Linear'!$1:$1,0)))</f>
        <v>122+84.82</v>
      </c>
      <c r="Q125" s="19">
        <f>IF(OR(INDEX('Raw Data Linear'!$1:$1048576,$B125,MATCH(Q$7,'Raw Data Linear'!$1:$1,0))=0,ISNA(INDEX('Raw Data Linear'!$1:$1048576,$B125,MATCH(Q$7,'Raw Data Linear'!$1:$1,0)))),"",INDEX('Raw Data Linear'!$1:$1048576,$B125,MATCH(Q$7,'Raw Data Linear'!$1:$1,0)))</f>
        <v>37.89</v>
      </c>
      <c r="R125" s="19" t="str">
        <f>IF(OR(INDEX('Raw Data Linear'!$1:$1048576,$B125,MATCH(R$7,'Raw Data Linear'!$1:$1,0))=0,ISNA(INDEX('Raw Data Linear'!$1:$1048576,$B125,MATCH(R$7,'Raw Data Linear'!$1:$1,0)))),"",INDEX('Raw Data Linear'!$1:$1048576,$B125,MATCH(R$7,'Raw Data Linear'!$1:$1,0)))</f>
        <v>RELOCATE</v>
      </c>
      <c r="S125" s="19" t="str">
        <f>IF(OR(INDEX('Raw Data Linear'!$1:$1048576,$B125,MATCH(S$7,'Raw Data Linear'!$1:$1,0))=0,ISNA(INDEX('Raw Data Linear'!$1:$1048576,$B125,MATCH(S$7,'Raw Data Linear'!$1:$1,0)))),"",INDEX('Raw Data Linear'!$1:$1048576,$B125,MATCH(S$7,'Raw Data Linear'!$1:$1,0)))</f>
        <v>CONFLICT</v>
      </c>
      <c r="T125" s="19" t="str">
        <f>IF(OR(INDEX('Raw Data Linear'!$1:$1048576,$B125,MATCH(T$7,'Raw Data Linear'!$1:$1,0))=0,ISNA(INDEX('Raw Data Linear'!$1:$1048576,$B125,MATCH(T$7,'Raw Data Linear'!$1:$1,0)))),"",INDEX('Raw Data Linear'!$1:$1048576,$B125,MATCH(T$7,'Raw Data Linear'!$1:$1,0)))</f>
        <v>LOCATED WITHIN FOOTPRINT OF PROPOSED IMPROVEMENTS</v>
      </c>
    </row>
    <row r="126" spans="1:20" ht="48" customHeight="1" x14ac:dyDescent="0.3">
      <c r="A126" s="3">
        <f t="shared" si="3"/>
        <v>1</v>
      </c>
      <c r="B126" s="3">
        <v>61</v>
      </c>
      <c r="C126" s="18">
        <f>IF(OR(INDEX('Raw Data Points'!$1:$1048576,$B126,MATCH(C$7,'Raw Data Points'!$1:$1,0))=0,ISNA(INDEX('Raw Data Points'!$1:$1048576,$B126,MATCH(C$7,'Raw Data Points'!$1:$1,0)))),"",INDEX('Raw Data Points'!$1:$1048576,$B126,MATCH(C$7,'Raw Data Points'!$1:$1,0)))</f>
        <v>113</v>
      </c>
      <c r="D126" s="18" t="str">
        <f>IF(OR(INDEX('Raw Data Points'!$1:$1048576,$B126,MATCH(D$7,'Raw Data Points'!$1:$1,0))=0,ISNA(INDEX('Raw Data Points'!$1:$1048576,$B126,MATCH(D$7,'Raw Data Points'!$1:$1,0)))),"",INDEX('Raw Data Points'!$1:$1048576,$B126,MATCH(D$7,'Raw Data Points'!$1:$1,0)))</f>
        <v>GREEN VALLEY SUD</v>
      </c>
      <c r="E126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26" s="18" t="str">
        <f>IF(OR(INDEX('Raw Data Points'!$1:$1048576,$B126,MATCH(F$7,'Raw Data Points'!$1:$1,0))=0,ISNA(INDEX('Raw Data Points'!$1:$1048576,$B126,MATCH(F$7,'Raw Data Points'!$1:$1,0)))),"",INDEX('Raw Data Points'!$1:$1048576,$B126,MATCH(F$7,'Raw Data Points'!$1:$1,0)))</f>
        <v>Water Valve</v>
      </c>
      <c r="G126" s="18"/>
      <c r="H126" s="24" t="str">
        <f>HYPERLINK(IF(OR(INDEX('Raw Data Points'!$1:$1048576,$B126,MATCH(H$7,'Raw Data Points'!$1:$1,0))=0,ISNA(INDEX('Raw Data Points'!$1:$1048576,$B126,MATCH(H$7,'Raw Data Points'!$1:$1,0)))),"",INDEX('Raw Data Points'!$1:$1048576,$B126,MATCH(H$7,'Raw Data Points'!$1:$1,0))),"Map")</f>
        <v>Map</v>
      </c>
      <c r="I126" s="24"/>
      <c r="J126" s="24"/>
      <c r="K126" s="54" t="str">
        <f>L126</f>
        <v>123+32.07</v>
      </c>
      <c r="L126" s="18" t="str">
        <f>IF(OR(INDEX('Raw Data Points'!$1:$1048576,$B126,MATCH(L$7,'Raw Data Points'!$1:$1,0))=0,ISNA(INDEX('Raw Data Points'!$1:$1048576,$B126,MATCH(L$7,'Raw Data Points'!$1:$1,0)))),"",INDEX('Raw Data Points'!$1:$1048576,$B126,MATCH(L$7,'Raw Data Points'!$1:$1,0)))</f>
        <v>123+32.07</v>
      </c>
      <c r="M126" s="18">
        <f>IF(OR(INDEX('Raw Data Points'!$1:$1048576,$B126,MATCH(M$7,'Raw Data Points'!$1:$1,0))=0,ISNA(INDEX('Raw Data Points'!$1:$1048576,$B126,MATCH(M$7,'Raw Data Points'!$1:$1,0)))),"",INDEX('Raw Data Points'!$1:$1048576,$B126,MATCH(M$7,'Raw Data Points'!$1:$1,0)))</f>
        <v>37.36</v>
      </c>
      <c r="N126" s="18"/>
      <c r="O126" s="18"/>
      <c r="P126" s="18"/>
      <c r="Q126" s="18"/>
      <c r="R126" s="18" t="str">
        <f>IF(OR(INDEX('Raw Data Points'!$1:$1048576,$B126,MATCH(R$7,'Raw Data Points'!$1:$1,0))=0,ISNA(INDEX('Raw Data Points'!$1:$1048576,$B126,MATCH(R$7,'Raw Data Points'!$1:$1,0)))),"",INDEX('Raw Data Points'!$1:$1048576,$B126,MATCH(R$7,'Raw Data Points'!$1:$1,0)))</f>
        <v>RELOCATE</v>
      </c>
      <c r="S126" s="18" t="str">
        <f>IF(OR(INDEX('Raw Data Points'!$1:$1048576,$B126,MATCH(S$7,'Raw Data Points'!$1:$1,0))=0,ISNA(INDEX('Raw Data Points'!$1:$1048576,$B126,MATCH(S$7,'Raw Data Points'!$1:$1,0)))),"",INDEX('Raw Data Points'!$1:$1048576,$B126,MATCH(S$7,'Raw Data Points'!$1:$1,0)))</f>
        <v>CONFLICT</v>
      </c>
      <c r="T126" s="18" t="str">
        <f>IF(OR(INDEX('Raw Data Points'!$1:$1048576,$B126,MATCH(T$7,'Raw Data Points'!$1:$1,0))=0,ISNA(INDEX('Raw Data Points'!$1:$1048576,$B126,MATCH(T$7,'Raw Data Points'!$1:$1,0)))),"",INDEX('Raw Data Points'!$1:$1048576,$B126,MATCH(T$7,'Raw Data Points'!$1:$1,0)))</f>
        <v>LOCATED WITHIN FOOTPRINT OF PROPOSED IMPROVEMENTS</v>
      </c>
    </row>
    <row r="127" spans="1:20" ht="48" customHeight="1" x14ac:dyDescent="0.3">
      <c r="A127" s="3">
        <f t="shared" si="3"/>
        <v>1</v>
      </c>
      <c r="B127" s="3">
        <v>60</v>
      </c>
      <c r="C127" s="19">
        <f>IF(OR(INDEX('Raw Data Points'!$1:$1048576,$B127,MATCH(C$7,'Raw Data Points'!$1:$1,0))=0,ISNA(INDEX('Raw Data Points'!$1:$1048576,$B127,MATCH(C$7,'Raw Data Points'!$1:$1,0)))),"",INDEX('Raw Data Points'!$1:$1048576,$B127,MATCH(C$7,'Raw Data Points'!$1:$1,0)))</f>
        <v>112</v>
      </c>
      <c r="D127" s="19" t="str">
        <f>IF(OR(INDEX('Raw Data Points'!$1:$1048576,$B127,MATCH(D$7,'Raw Data Points'!$1:$1,0))=0,ISNA(INDEX('Raw Data Points'!$1:$1048576,$B127,MATCH(D$7,'Raw Data Points'!$1:$1,0)))),"",INDEX('Raw Data Points'!$1:$1048576,$B127,MATCH(D$7,'Raw Data Points'!$1:$1,0)))</f>
        <v>GREEN VALLEY SUD</v>
      </c>
      <c r="E127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27" s="19" t="str">
        <f>IF(OR(INDEX('Raw Data Points'!$1:$1048576,$B127,MATCH(F$7,'Raw Data Points'!$1:$1,0))=0,ISNA(INDEX('Raw Data Points'!$1:$1048576,$B127,MATCH(F$7,'Raw Data Points'!$1:$1,0)))),"",INDEX('Raw Data Points'!$1:$1048576,$B127,MATCH(F$7,'Raw Data Points'!$1:$1,0)))</f>
        <v>Water Valve</v>
      </c>
      <c r="G127" s="19"/>
      <c r="H127" s="25" t="str">
        <f>HYPERLINK(IF(OR(INDEX('Raw Data Points'!$1:$1048576,$B127,MATCH(H$7,'Raw Data Points'!$1:$1,0))=0,ISNA(INDEX('Raw Data Points'!$1:$1048576,$B127,MATCH(H$7,'Raw Data Points'!$1:$1,0)))),"",INDEX('Raw Data Points'!$1:$1048576,$B127,MATCH(H$7,'Raw Data Points'!$1:$1,0))),"Map")</f>
        <v>Map</v>
      </c>
      <c r="I127" s="25"/>
      <c r="J127" s="25"/>
      <c r="K127" s="55" t="str">
        <f>L127</f>
        <v>123+34.46</v>
      </c>
      <c r="L127" s="19" t="str">
        <f>IF(OR(INDEX('Raw Data Points'!$1:$1048576,$B127,MATCH(L$7,'Raw Data Points'!$1:$1,0))=0,ISNA(INDEX('Raw Data Points'!$1:$1048576,$B127,MATCH(L$7,'Raw Data Points'!$1:$1,0)))),"",INDEX('Raw Data Points'!$1:$1048576,$B127,MATCH(L$7,'Raw Data Points'!$1:$1,0)))</f>
        <v>123+34.46</v>
      </c>
      <c r="M127" s="19">
        <f>IF(OR(INDEX('Raw Data Points'!$1:$1048576,$B127,MATCH(M$7,'Raw Data Points'!$1:$1,0))=0,ISNA(INDEX('Raw Data Points'!$1:$1048576,$B127,MATCH(M$7,'Raw Data Points'!$1:$1,0)))),"",INDEX('Raw Data Points'!$1:$1048576,$B127,MATCH(M$7,'Raw Data Points'!$1:$1,0)))</f>
        <v>39.79</v>
      </c>
      <c r="N127" s="19"/>
      <c r="O127" s="19"/>
      <c r="P127" s="19"/>
      <c r="Q127" s="19"/>
      <c r="R127" s="19" t="str">
        <f>IF(OR(INDEX('Raw Data Points'!$1:$1048576,$B127,MATCH(R$7,'Raw Data Points'!$1:$1,0))=0,ISNA(INDEX('Raw Data Points'!$1:$1048576,$B127,MATCH(R$7,'Raw Data Points'!$1:$1,0)))),"",INDEX('Raw Data Points'!$1:$1048576,$B127,MATCH(R$7,'Raw Data Points'!$1:$1,0)))</f>
        <v>RELOCATE</v>
      </c>
      <c r="S127" s="19" t="str">
        <f>IF(OR(INDEX('Raw Data Points'!$1:$1048576,$B127,MATCH(S$7,'Raw Data Points'!$1:$1,0))=0,ISNA(INDEX('Raw Data Points'!$1:$1048576,$B127,MATCH(S$7,'Raw Data Points'!$1:$1,0)))),"",INDEX('Raw Data Points'!$1:$1048576,$B127,MATCH(S$7,'Raw Data Points'!$1:$1,0)))</f>
        <v>CONFLICT</v>
      </c>
      <c r="T127" s="19" t="str">
        <f>IF(OR(INDEX('Raw Data Points'!$1:$1048576,$B127,MATCH(T$7,'Raw Data Points'!$1:$1,0))=0,ISNA(INDEX('Raw Data Points'!$1:$1048576,$B127,MATCH(T$7,'Raw Data Points'!$1:$1,0)))),"",INDEX('Raw Data Points'!$1:$1048576,$B127,MATCH(T$7,'Raw Data Points'!$1:$1,0)))</f>
        <v>LOCATED WITHIN FOOTPRINT OF PROPOSED IMPROVEMENTS</v>
      </c>
    </row>
    <row r="128" spans="1:20" ht="48" customHeight="1" x14ac:dyDescent="0.3">
      <c r="A128" s="3">
        <f t="shared" si="3"/>
        <v>1</v>
      </c>
      <c r="B128" s="3">
        <v>77</v>
      </c>
      <c r="C128" s="18">
        <f>IF(OR(INDEX('Raw Data Linear'!$1:$1048576,$B128,MATCH(C$7,'Raw Data Linear'!$1:$1,0))=0,ISNA(INDEX('Raw Data Linear'!$1:$1048576,$B128,MATCH(C$7,'Raw Data Linear'!$1:$1,0)))),"",INDEX('Raw Data Linear'!$1:$1048576,$B128,MATCH(C$7,'Raw Data Linear'!$1:$1,0)))</f>
        <v>177</v>
      </c>
      <c r="D128" s="18" t="str">
        <f>IF(OR(INDEX('Raw Data Linear'!$1:$1048576,$B128,MATCH(D$7,'Raw Data Linear'!$1:$1,0))=0,ISNA(INDEX('Raw Data Linear'!$1:$1048576,$B128,MATCH(D$7,'Raw Data Linear'!$1:$1,0)))),"",INDEX('Raw Data Linear'!$1:$1048576,$B128,MATCH(D$7,'Raw Data Linear'!$1:$1,0)))</f>
        <v>GREEN VALLEY SUD</v>
      </c>
      <c r="E128" s="18" t="e">
        <f>IF(OR(INDEX('Raw Data Linear'!$1:$1048576,$B128,MATCH(E$7,'Raw Data Linear'!$1:$1,0))=0,ISNA(INDEX('Raw Data Linear'!$1:$1048576,$B128,MATCH(E$7,'Raw Data Linear'!$1:$1,0)))),"",INDEX('Raw Data Linear'!$1:$1048576,$B128,MATCH(E$7,'Raw Data Linear'!$1:$1,0)))</f>
        <v>#N/A</v>
      </c>
      <c r="F128" s="18" t="str">
        <f>IF(OR(INDEX('Raw Data Linear'!$1:$1048576,$B128,MATCH(F$7,'Raw Data Linear'!$1:$1,0))=0,ISNA(INDEX('Raw Data Linear'!$1:$1048576,$B128,MATCH(F$7,'Raw Data Linear'!$1:$1,0)))),"",INDEX('Raw Data Linear'!$1:$1048576,$B128,MATCH(F$7,'Raw Data Linear'!$1:$1,0)))</f>
        <v>Water Line</v>
      </c>
      <c r="G128" s="18"/>
      <c r="H128" s="24" t="str">
        <f>HYPERLINK(IF(OR(INDEX('Raw Data Linear'!$1:$1048576,$B128,MATCH(I$7,'Raw Data Linear'!$1:$1,0))=0,ISNA(INDEX('Raw Data Linear'!$1:$1048576,$B128,MATCH(I$7,'Raw Data Linear'!$1:$1,0)))),"",INDEX('Raw Data Linear'!$1:$1048576,$B128,MATCH(I$7,'Raw Data Linear'!$1:$1,0))),"Map")</f>
        <v>Map</v>
      </c>
      <c r="I128" s="24"/>
      <c r="J128" s="24" t="str">
        <f>HYPERLINK(IF(OR(INDEX('Raw Data Linear'!$1:$1048576,$B128,MATCH(J$7,'Raw Data Linear'!$1:$1,0))=0,ISNA(INDEX('Raw Data Linear'!$1:$1048576,$B128,MATCH(J$7,'Raw Data Linear'!$1:$1,0)))),"",INDEX('Raw Data Linear'!$1:$1048576,$B128,MATCH(J$7,'Raw Data Linear'!$1:$1,0))),"Map")</f>
        <v>Map</v>
      </c>
      <c r="K128" s="54" t="str">
        <f>N128</f>
        <v>123+34.53</v>
      </c>
      <c r="L128" s="18"/>
      <c r="M128" s="18"/>
      <c r="N128" s="18" t="str">
        <f>IF(OR(INDEX('Raw Data Linear'!$1:$1048576,$B128,MATCH(N$7,'Raw Data Linear'!$1:$1,0))=0,ISNA(INDEX('Raw Data Linear'!$1:$1048576,$B128,MATCH(N$7,'Raw Data Linear'!$1:$1,0)))),"",INDEX('Raw Data Linear'!$1:$1048576,$B128,MATCH(N$7,'Raw Data Linear'!$1:$1,0)))</f>
        <v>123+34.53</v>
      </c>
      <c r="O128" s="18">
        <f>IF(OR(INDEX('Raw Data Linear'!$1:$1048576,$B128,MATCH(O$7,'Raw Data Linear'!$1:$1,0))=0,ISNA(INDEX('Raw Data Linear'!$1:$1048576,$B128,MATCH(O$7,'Raw Data Linear'!$1:$1,0)))),"",INDEX('Raw Data Linear'!$1:$1048576,$B128,MATCH(O$7,'Raw Data Linear'!$1:$1,0)))</f>
        <v>37.83</v>
      </c>
      <c r="P128" s="18" t="str">
        <f>IF(OR(INDEX('Raw Data Linear'!$1:$1048576,$B128,MATCH(P$7,'Raw Data Linear'!$1:$1,0))=0,ISNA(INDEX('Raw Data Linear'!$1:$1048576,$B128,MATCH(P$7,'Raw Data Linear'!$1:$1,0)))),"",INDEX('Raw Data Linear'!$1:$1048576,$B128,MATCH(P$7,'Raw Data Linear'!$1:$1,0)))</f>
        <v>123+35.00</v>
      </c>
      <c r="Q128" s="18">
        <f>IF(OR(INDEX('Raw Data Linear'!$1:$1048576,$B128,MATCH(Q$7,'Raw Data Linear'!$1:$1,0))=0,ISNA(INDEX('Raw Data Linear'!$1:$1048576,$B128,MATCH(Q$7,'Raw Data Linear'!$1:$1,0)))),"",INDEX('Raw Data Linear'!$1:$1048576,$B128,MATCH(Q$7,'Raw Data Linear'!$1:$1,0)))</f>
        <v>141.94</v>
      </c>
      <c r="R128" s="18" t="str">
        <f>IF(OR(INDEX('Raw Data Linear'!$1:$1048576,$B128,MATCH(R$7,'Raw Data Linear'!$1:$1,0))=0,ISNA(INDEX('Raw Data Linear'!$1:$1048576,$B128,MATCH(R$7,'Raw Data Linear'!$1:$1,0)))),"",INDEX('Raw Data Linear'!$1:$1048576,$B128,MATCH(R$7,'Raw Data Linear'!$1:$1,0)))</f>
        <v>RELOCATE</v>
      </c>
      <c r="S128" s="18" t="str">
        <f>IF(OR(INDEX('Raw Data Linear'!$1:$1048576,$B128,MATCH(S$7,'Raw Data Linear'!$1:$1,0))=0,ISNA(INDEX('Raw Data Linear'!$1:$1048576,$B128,MATCH(S$7,'Raw Data Linear'!$1:$1,0)))),"",INDEX('Raw Data Linear'!$1:$1048576,$B128,MATCH(S$7,'Raw Data Linear'!$1:$1,0)))</f>
        <v>CONFLICT</v>
      </c>
      <c r="T128" s="18" t="str">
        <f>IF(OR(INDEX('Raw Data Linear'!$1:$1048576,$B128,MATCH(T$7,'Raw Data Linear'!$1:$1,0))=0,ISNA(INDEX('Raw Data Linear'!$1:$1048576,$B128,MATCH(T$7,'Raw Data Linear'!$1:$1,0)))),"",INDEX('Raw Data Linear'!$1:$1048576,$B128,MATCH(T$7,'Raw Data Linear'!$1:$1,0)))</f>
        <v>LOCATED WITHIN FOOTPRINT OF PROPOSED IMPROVEMENTS</v>
      </c>
    </row>
    <row r="129" spans="1:20" ht="48" customHeight="1" x14ac:dyDescent="0.3">
      <c r="A129" s="3">
        <f t="shared" si="3"/>
        <v>1</v>
      </c>
      <c r="B129" s="3">
        <v>59</v>
      </c>
      <c r="C129" s="19">
        <f>IF(OR(INDEX('Raw Data Points'!$1:$1048576,$B129,MATCH(C$7,'Raw Data Points'!$1:$1,0))=0,ISNA(INDEX('Raw Data Points'!$1:$1048576,$B129,MATCH(C$7,'Raw Data Points'!$1:$1,0)))),"",INDEX('Raw Data Points'!$1:$1048576,$B129,MATCH(C$7,'Raw Data Points'!$1:$1,0)))</f>
        <v>111</v>
      </c>
      <c r="D129" s="19" t="str">
        <f>IF(OR(INDEX('Raw Data Points'!$1:$1048576,$B129,MATCH(D$7,'Raw Data Points'!$1:$1,0))=0,ISNA(INDEX('Raw Data Points'!$1:$1048576,$B129,MATCH(D$7,'Raw Data Points'!$1:$1,0)))),"",INDEX('Raw Data Points'!$1:$1048576,$B129,MATCH(D$7,'Raw Data Points'!$1:$1,0)))</f>
        <v>GREEN VALLEY SUD</v>
      </c>
      <c r="E129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29" s="19" t="str">
        <f>IF(OR(INDEX('Raw Data Points'!$1:$1048576,$B129,MATCH(F$7,'Raw Data Points'!$1:$1,0))=0,ISNA(INDEX('Raw Data Points'!$1:$1048576,$B129,MATCH(F$7,'Raw Data Points'!$1:$1,0)))),"",INDEX('Raw Data Points'!$1:$1048576,$B129,MATCH(F$7,'Raw Data Points'!$1:$1,0)))</f>
        <v>Water Valve</v>
      </c>
      <c r="G129" s="19"/>
      <c r="H129" s="25" t="str">
        <f>HYPERLINK(IF(OR(INDEX('Raw Data Points'!$1:$1048576,$B129,MATCH(H$7,'Raw Data Points'!$1:$1,0))=0,ISNA(INDEX('Raw Data Points'!$1:$1048576,$B129,MATCH(H$7,'Raw Data Points'!$1:$1,0)))),"",INDEX('Raw Data Points'!$1:$1048576,$B129,MATCH(H$7,'Raw Data Points'!$1:$1,0))),"Map")</f>
        <v>Map</v>
      </c>
      <c r="I129" s="25"/>
      <c r="J129" s="25"/>
      <c r="K129" s="55" t="str">
        <f>L129</f>
        <v>123+36.82</v>
      </c>
      <c r="L129" s="19" t="str">
        <f>IF(OR(INDEX('Raw Data Points'!$1:$1048576,$B129,MATCH(L$7,'Raw Data Points'!$1:$1,0))=0,ISNA(INDEX('Raw Data Points'!$1:$1048576,$B129,MATCH(L$7,'Raw Data Points'!$1:$1,0)))),"",INDEX('Raw Data Points'!$1:$1048576,$B129,MATCH(L$7,'Raw Data Points'!$1:$1,0)))</f>
        <v>123+36.82</v>
      </c>
      <c r="M129" s="19">
        <f>IF(OR(INDEX('Raw Data Points'!$1:$1048576,$B129,MATCH(M$7,'Raw Data Points'!$1:$1,0))=0,ISNA(INDEX('Raw Data Points'!$1:$1048576,$B129,MATCH(M$7,'Raw Data Points'!$1:$1,0)))),"",INDEX('Raw Data Points'!$1:$1048576,$B129,MATCH(M$7,'Raw Data Points'!$1:$1,0)))</f>
        <v>37.33</v>
      </c>
      <c r="N129" s="19"/>
      <c r="O129" s="19"/>
      <c r="P129" s="19"/>
      <c r="Q129" s="19"/>
      <c r="R129" s="19" t="str">
        <f>IF(OR(INDEX('Raw Data Points'!$1:$1048576,$B129,MATCH(R$7,'Raw Data Points'!$1:$1,0))=0,ISNA(INDEX('Raw Data Points'!$1:$1048576,$B129,MATCH(R$7,'Raw Data Points'!$1:$1,0)))),"",INDEX('Raw Data Points'!$1:$1048576,$B129,MATCH(R$7,'Raw Data Points'!$1:$1,0)))</f>
        <v>RELOCATE</v>
      </c>
      <c r="S129" s="19" t="str">
        <f>IF(OR(INDEX('Raw Data Points'!$1:$1048576,$B129,MATCH(S$7,'Raw Data Points'!$1:$1,0))=0,ISNA(INDEX('Raw Data Points'!$1:$1048576,$B129,MATCH(S$7,'Raw Data Points'!$1:$1,0)))),"",INDEX('Raw Data Points'!$1:$1048576,$B129,MATCH(S$7,'Raw Data Points'!$1:$1,0)))</f>
        <v>CONFLICT</v>
      </c>
      <c r="T129" s="19" t="str">
        <f>IF(OR(INDEX('Raw Data Points'!$1:$1048576,$B129,MATCH(T$7,'Raw Data Points'!$1:$1,0))=0,ISNA(INDEX('Raw Data Points'!$1:$1048576,$B129,MATCH(T$7,'Raw Data Points'!$1:$1,0)))),"",INDEX('Raw Data Points'!$1:$1048576,$B129,MATCH(T$7,'Raw Data Points'!$1:$1,0)))</f>
        <v>LOCATED WITHIN FOOTPRINT OF PROPOSED IMPROVEMENTS</v>
      </c>
    </row>
    <row r="130" spans="1:20" ht="48" customHeight="1" x14ac:dyDescent="0.3">
      <c r="A130" s="3">
        <f t="shared" si="3"/>
        <v>1</v>
      </c>
      <c r="B130" s="3">
        <v>76</v>
      </c>
      <c r="C130" s="18">
        <f>IF(OR(INDEX('Raw Data Linear'!$1:$1048576,$B130,MATCH(C$7,'Raw Data Linear'!$1:$1,0))=0,ISNA(INDEX('Raw Data Linear'!$1:$1048576,$B130,MATCH(C$7,'Raw Data Linear'!$1:$1,0)))),"",INDEX('Raw Data Linear'!$1:$1048576,$B130,MATCH(C$7,'Raw Data Linear'!$1:$1,0)))</f>
        <v>176</v>
      </c>
      <c r="D130" s="18" t="str">
        <f>IF(OR(INDEX('Raw Data Linear'!$1:$1048576,$B130,MATCH(D$7,'Raw Data Linear'!$1:$1,0))=0,ISNA(INDEX('Raw Data Linear'!$1:$1048576,$B130,MATCH(D$7,'Raw Data Linear'!$1:$1,0)))),"",INDEX('Raw Data Linear'!$1:$1048576,$B130,MATCH(D$7,'Raw Data Linear'!$1:$1,0)))</f>
        <v>GREEN VALLEY SUD</v>
      </c>
      <c r="E130" s="18" t="e">
        <f>IF(OR(INDEX('Raw Data Linear'!$1:$1048576,$B130,MATCH(E$7,'Raw Data Linear'!$1:$1,0))=0,ISNA(INDEX('Raw Data Linear'!$1:$1048576,$B130,MATCH(E$7,'Raw Data Linear'!$1:$1,0)))),"",INDEX('Raw Data Linear'!$1:$1048576,$B130,MATCH(E$7,'Raw Data Linear'!$1:$1,0)))</f>
        <v>#N/A</v>
      </c>
      <c r="F130" s="18" t="str">
        <f>IF(OR(INDEX('Raw Data Linear'!$1:$1048576,$B130,MATCH(F$7,'Raw Data Linear'!$1:$1,0))=0,ISNA(INDEX('Raw Data Linear'!$1:$1048576,$B130,MATCH(F$7,'Raw Data Linear'!$1:$1,0)))),"",INDEX('Raw Data Linear'!$1:$1048576,$B130,MATCH(F$7,'Raw Data Linear'!$1:$1,0)))</f>
        <v>Water Line</v>
      </c>
      <c r="G130" s="18"/>
      <c r="H130" s="24" t="str">
        <f>HYPERLINK(IF(OR(INDEX('Raw Data Linear'!$1:$1048576,$B130,MATCH(I$7,'Raw Data Linear'!$1:$1,0))=0,ISNA(INDEX('Raw Data Linear'!$1:$1048576,$B130,MATCH(I$7,'Raw Data Linear'!$1:$1,0)))),"",INDEX('Raw Data Linear'!$1:$1048576,$B130,MATCH(I$7,'Raw Data Linear'!$1:$1,0))),"Map")</f>
        <v>Map</v>
      </c>
      <c r="I130" s="24"/>
      <c r="J130" s="24" t="str">
        <f>HYPERLINK(IF(OR(INDEX('Raw Data Linear'!$1:$1048576,$B130,MATCH(J$7,'Raw Data Linear'!$1:$1,0))=0,ISNA(INDEX('Raw Data Linear'!$1:$1048576,$B130,MATCH(J$7,'Raw Data Linear'!$1:$1,0)))),"",INDEX('Raw Data Linear'!$1:$1048576,$B130,MATCH(J$7,'Raw Data Linear'!$1:$1,0))),"Map")</f>
        <v>Map</v>
      </c>
      <c r="K130" s="54" t="str">
        <f>N130</f>
        <v>124+86.90</v>
      </c>
      <c r="L130" s="18"/>
      <c r="M130" s="18"/>
      <c r="N130" s="18" t="str">
        <f>IF(OR(INDEX('Raw Data Linear'!$1:$1048576,$B130,MATCH(N$7,'Raw Data Linear'!$1:$1,0))=0,ISNA(INDEX('Raw Data Linear'!$1:$1048576,$B130,MATCH(N$7,'Raw Data Linear'!$1:$1,0)))),"",INDEX('Raw Data Linear'!$1:$1048576,$B130,MATCH(N$7,'Raw Data Linear'!$1:$1,0)))</f>
        <v>124+86.90</v>
      </c>
      <c r="O130" s="18">
        <f>IF(OR(INDEX('Raw Data Linear'!$1:$1048576,$B130,MATCH(O$7,'Raw Data Linear'!$1:$1,0))=0,ISNA(INDEX('Raw Data Linear'!$1:$1048576,$B130,MATCH(O$7,'Raw Data Linear'!$1:$1,0)))),"",INDEX('Raw Data Linear'!$1:$1048576,$B130,MATCH(O$7,'Raw Data Linear'!$1:$1,0)))</f>
        <v>40.28</v>
      </c>
      <c r="P130" s="18" t="str">
        <f>IF(OR(INDEX('Raw Data Linear'!$1:$1048576,$B130,MATCH(P$7,'Raw Data Linear'!$1:$1,0))=0,ISNA(INDEX('Raw Data Linear'!$1:$1048576,$B130,MATCH(P$7,'Raw Data Linear'!$1:$1,0)))),"",INDEX('Raw Data Linear'!$1:$1048576,$B130,MATCH(P$7,'Raw Data Linear'!$1:$1,0)))</f>
        <v>124+86.99</v>
      </c>
      <c r="Q130" s="18">
        <f>IF(OR(INDEX('Raw Data Linear'!$1:$1048576,$B130,MATCH(Q$7,'Raw Data Linear'!$1:$1,0))=0,ISNA(INDEX('Raw Data Linear'!$1:$1048576,$B130,MATCH(Q$7,'Raw Data Linear'!$1:$1,0)))),"",INDEX('Raw Data Linear'!$1:$1048576,$B130,MATCH(Q$7,'Raw Data Linear'!$1:$1,0)))</f>
        <v>-34.520000000000003</v>
      </c>
      <c r="R130" s="18" t="str">
        <f>IF(OR(INDEX('Raw Data Linear'!$1:$1048576,$B130,MATCH(R$7,'Raw Data Linear'!$1:$1,0))=0,ISNA(INDEX('Raw Data Linear'!$1:$1048576,$B130,MATCH(R$7,'Raw Data Linear'!$1:$1,0)))),"",INDEX('Raw Data Linear'!$1:$1048576,$B130,MATCH(R$7,'Raw Data Linear'!$1:$1,0)))</f>
        <v>RELOCATE</v>
      </c>
      <c r="S130" s="18" t="str">
        <f>IF(OR(INDEX('Raw Data Linear'!$1:$1048576,$B130,MATCH(S$7,'Raw Data Linear'!$1:$1,0))=0,ISNA(INDEX('Raw Data Linear'!$1:$1048576,$B130,MATCH(S$7,'Raw Data Linear'!$1:$1,0)))),"",INDEX('Raw Data Linear'!$1:$1048576,$B130,MATCH(S$7,'Raw Data Linear'!$1:$1,0)))</f>
        <v>CONFLICT</v>
      </c>
      <c r="T130" s="18" t="str">
        <f>IF(OR(INDEX('Raw Data Linear'!$1:$1048576,$B130,MATCH(T$7,'Raw Data Linear'!$1:$1,0))=0,ISNA(INDEX('Raw Data Linear'!$1:$1048576,$B130,MATCH(T$7,'Raw Data Linear'!$1:$1,0)))),"",INDEX('Raw Data Linear'!$1:$1048576,$B130,MATCH(T$7,'Raw Data Linear'!$1:$1,0)))</f>
        <v>LOCATED WITHIN FOOTPRINT OF PROPOSED IMPROVEMENTS</v>
      </c>
    </row>
    <row r="131" spans="1:20" ht="48" customHeight="1" x14ac:dyDescent="0.3">
      <c r="A131" s="3">
        <f t="shared" si="3"/>
        <v>1</v>
      </c>
      <c r="B131" s="3">
        <v>53</v>
      </c>
      <c r="C131" s="19">
        <f>IF(OR(INDEX('Raw Data Points'!$1:$1048576,$B131,MATCH(C$7,'Raw Data Points'!$1:$1,0))=0,ISNA(INDEX('Raw Data Points'!$1:$1048576,$B131,MATCH(C$7,'Raw Data Points'!$1:$1,0)))),"",INDEX('Raw Data Points'!$1:$1048576,$B131,MATCH(C$7,'Raw Data Points'!$1:$1,0)))</f>
        <v>105</v>
      </c>
      <c r="D131" s="19" t="str">
        <f>IF(OR(INDEX('Raw Data Points'!$1:$1048576,$B131,MATCH(D$7,'Raw Data Points'!$1:$1,0))=0,ISNA(INDEX('Raw Data Points'!$1:$1048576,$B131,MATCH(D$7,'Raw Data Points'!$1:$1,0)))),"",INDEX('Raw Data Points'!$1:$1048576,$B131,MATCH(D$7,'Raw Data Points'!$1:$1,0)))</f>
        <v>GREEN VALLEY SUD</v>
      </c>
      <c r="E131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31" s="19" t="str">
        <f>IF(OR(INDEX('Raw Data Points'!$1:$1048576,$B131,MATCH(F$7,'Raw Data Points'!$1:$1,0))=0,ISNA(INDEX('Raw Data Points'!$1:$1048576,$B131,MATCH(F$7,'Raw Data Points'!$1:$1,0)))),"",INDEX('Raw Data Points'!$1:$1048576,$B131,MATCH(F$7,'Raw Data Points'!$1:$1,0)))</f>
        <v>Water Meter</v>
      </c>
      <c r="G131" s="19"/>
      <c r="H131" s="25" t="str">
        <f>HYPERLINK(IF(OR(INDEX('Raw Data Points'!$1:$1048576,$B131,MATCH(H$7,'Raw Data Points'!$1:$1,0))=0,ISNA(INDEX('Raw Data Points'!$1:$1048576,$B131,MATCH(H$7,'Raw Data Points'!$1:$1,0)))),"",INDEX('Raw Data Points'!$1:$1048576,$B131,MATCH(H$7,'Raw Data Points'!$1:$1,0))),"Map")</f>
        <v>Map</v>
      </c>
      <c r="I131" s="25"/>
      <c r="J131" s="25"/>
      <c r="K131" s="55" t="str">
        <f>L131</f>
        <v>124+86.99</v>
      </c>
      <c r="L131" s="19" t="str">
        <f>IF(OR(INDEX('Raw Data Points'!$1:$1048576,$B131,MATCH(L$7,'Raw Data Points'!$1:$1,0))=0,ISNA(INDEX('Raw Data Points'!$1:$1048576,$B131,MATCH(L$7,'Raw Data Points'!$1:$1,0)))),"",INDEX('Raw Data Points'!$1:$1048576,$B131,MATCH(L$7,'Raw Data Points'!$1:$1,0)))</f>
        <v>124+86.99</v>
      </c>
      <c r="M131" s="19">
        <f>IF(OR(INDEX('Raw Data Points'!$1:$1048576,$B131,MATCH(M$7,'Raw Data Points'!$1:$1,0))=0,ISNA(INDEX('Raw Data Points'!$1:$1048576,$B131,MATCH(M$7,'Raw Data Points'!$1:$1,0)))),"",INDEX('Raw Data Points'!$1:$1048576,$B131,MATCH(M$7,'Raw Data Points'!$1:$1,0)))</f>
        <v>-36.89</v>
      </c>
      <c r="N131" s="19"/>
      <c r="O131" s="19"/>
      <c r="P131" s="19"/>
      <c r="Q131" s="19"/>
      <c r="R131" s="19" t="str">
        <f>IF(OR(INDEX('Raw Data Points'!$1:$1048576,$B131,MATCH(R$7,'Raw Data Points'!$1:$1,0))=0,ISNA(INDEX('Raw Data Points'!$1:$1048576,$B131,MATCH(R$7,'Raw Data Points'!$1:$1,0)))),"",INDEX('Raw Data Points'!$1:$1048576,$B131,MATCH(R$7,'Raw Data Points'!$1:$1,0)))</f>
        <v>RELOCATE</v>
      </c>
      <c r="S131" s="19" t="str">
        <f>IF(OR(INDEX('Raw Data Points'!$1:$1048576,$B131,MATCH(S$7,'Raw Data Points'!$1:$1,0))=0,ISNA(INDEX('Raw Data Points'!$1:$1048576,$B131,MATCH(S$7,'Raw Data Points'!$1:$1,0)))),"",INDEX('Raw Data Points'!$1:$1048576,$B131,MATCH(S$7,'Raw Data Points'!$1:$1,0)))</f>
        <v>CONFLICT</v>
      </c>
      <c r="T131" s="19" t="str">
        <f>IF(OR(INDEX('Raw Data Points'!$1:$1048576,$B131,MATCH(T$7,'Raw Data Points'!$1:$1,0))=0,ISNA(INDEX('Raw Data Points'!$1:$1048576,$B131,MATCH(T$7,'Raw Data Points'!$1:$1,0)))),"",INDEX('Raw Data Points'!$1:$1048576,$B131,MATCH(T$7,'Raw Data Points'!$1:$1,0)))</f>
        <v>LOCATED WITHIN FOOTPRINT OF PROPOSED IMPROVEMENTS</v>
      </c>
    </row>
    <row r="132" spans="1:20" ht="48" customHeight="1" x14ac:dyDescent="0.3">
      <c r="A132" s="3">
        <f t="shared" si="3"/>
        <v>1</v>
      </c>
      <c r="B132" s="3">
        <v>71</v>
      </c>
      <c r="C132" s="18">
        <f>IF(OR(INDEX('Raw Data Linear'!$1:$1048576,$B132,MATCH(C$7,'Raw Data Linear'!$1:$1,0))=0,ISNA(INDEX('Raw Data Linear'!$1:$1048576,$B132,MATCH(C$7,'Raw Data Linear'!$1:$1,0)))),"",INDEX('Raw Data Linear'!$1:$1048576,$B132,MATCH(C$7,'Raw Data Linear'!$1:$1,0)))</f>
        <v>158</v>
      </c>
      <c r="D132" s="18" t="str">
        <f>IF(OR(INDEX('Raw Data Linear'!$1:$1048576,$B132,MATCH(D$7,'Raw Data Linear'!$1:$1,0))=0,ISNA(INDEX('Raw Data Linear'!$1:$1048576,$B132,MATCH(D$7,'Raw Data Linear'!$1:$1,0)))),"",INDEX('Raw Data Linear'!$1:$1048576,$B132,MATCH(D$7,'Raw Data Linear'!$1:$1,0)))</f>
        <v>GREEN VALLEY SUD</v>
      </c>
      <c r="E132" s="18" t="e">
        <f>IF(OR(INDEX('Raw Data Linear'!$1:$1048576,$B132,MATCH(E$7,'Raw Data Linear'!$1:$1,0))=0,ISNA(INDEX('Raw Data Linear'!$1:$1048576,$B132,MATCH(E$7,'Raw Data Linear'!$1:$1,0)))),"",INDEX('Raw Data Linear'!$1:$1048576,$B132,MATCH(E$7,'Raw Data Linear'!$1:$1,0)))</f>
        <v>#N/A</v>
      </c>
      <c r="F132" s="18" t="str">
        <f>IF(OR(INDEX('Raw Data Linear'!$1:$1048576,$B132,MATCH(F$7,'Raw Data Linear'!$1:$1,0))=0,ISNA(INDEX('Raw Data Linear'!$1:$1048576,$B132,MATCH(F$7,'Raw Data Linear'!$1:$1,0)))),"",INDEX('Raw Data Linear'!$1:$1048576,$B132,MATCH(F$7,'Raw Data Linear'!$1:$1,0)))</f>
        <v>Water Line</v>
      </c>
      <c r="G132" s="18"/>
      <c r="H132" s="24" t="str">
        <f>HYPERLINK(IF(OR(INDEX('Raw Data Linear'!$1:$1048576,$B132,MATCH(I$7,'Raw Data Linear'!$1:$1,0))=0,ISNA(INDEX('Raw Data Linear'!$1:$1048576,$B132,MATCH(I$7,'Raw Data Linear'!$1:$1,0)))),"",INDEX('Raw Data Linear'!$1:$1048576,$B132,MATCH(I$7,'Raw Data Linear'!$1:$1,0))),"Map")</f>
        <v>Map</v>
      </c>
      <c r="I132" s="24"/>
      <c r="J132" s="24" t="str">
        <f>HYPERLINK(IF(OR(INDEX('Raw Data Linear'!$1:$1048576,$B132,MATCH(J$7,'Raw Data Linear'!$1:$1,0))=0,ISNA(INDEX('Raw Data Linear'!$1:$1048576,$B132,MATCH(J$7,'Raw Data Linear'!$1:$1,0)))),"",INDEX('Raw Data Linear'!$1:$1048576,$B132,MATCH(J$7,'Raw Data Linear'!$1:$1,0))),"Map")</f>
        <v>Map</v>
      </c>
      <c r="K132" s="54" t="str">
        <f>N132</f>
        <v>124+86.99</v>
      </c>
      <c r="L132" s="18"/>
      <c r="M132" s="18"/>
      <c r="N132" s="18" t="str">
        <f>IF(OR(INDEX('Raw Data Linear'!$1:$1048576,$B132,MATCH(N$7,'Raw Data Linear'!$1:$1,0))=0,ISNA(INDEX('Raw Data Linear'!$1:$1048576,$B132,MATCH(N$7,'Raw Data Linear'!$1:$1,0)))),"",INDEX('Raw Data Linear'!$1:$1048576,$B132,MATCH(N$7,'Raw Data Linear'!$1:$1,0)))</f>
        <v>124+86.99</v>
      </c>
      <c r="O132" s="18">
        <f>IF(OR(INDEX('Raw Data Linear'!$1:$1048576,$B132,MATCH(O$7,'Raw Data Linear'!$1:$1,0))=0,ISNA(INDEX('Raw Data Linear'!$1:$1048576,$B132,MATCH(O$7,'Raw Data Linear'!$1:$1,0)))),"",INDEX('Raw Data Linear'!$1:$1048576,$B132,MATCH(O$7,'Raw Data Linear'!$1:$1,0)))</f>
        <v>-34.520000000000003</v>
      </c>
      <c r="P132" s="18" t="str">
        <f>IF(OR(INDEX('Raw Data Linear'!$1:$1048576,$B132,MATCH(P$7,'Raw Data Linear'!$1:$1,0))=0,ISNA(INDEX('Raw Data Linear'!$1:$1048576,$B132,MATCH(P$7,'Raw Data Linear'!$1:$1,0)))),"",INDEX('Raw Data Linear'!$1:$1048576,$B132,MATCH(P$7,'Raw Data Linear'!$1:$1,0)))</f>
        <v>124+81.52</v>
      </c>
      <c r="Q132" s="18">
        <f>IF(OR(INDEX('Raw Data Linear'!$1:$1048576,$B132,MATCH(Q$7,'Raw Data Linear'!$1:$1,0))=0,ISNA(INDEX('Raw Data Linear'!$1:$1048576,$B132,MATCH(Q$7,'Raw Data Linear'!$1:$1,0)))),"",INDEX('Raw Data Linear'!$1:$1048576,$B132,MATCH(Q$7,'Raw Data Linear'!$1:$1,0)))</f>
        <v>-38.81</v>
      </c>
      <c r="R132" s="18" t="str">
        <f>IF(OR(INDEX('Raw Data Linear'!$1:$1048576,$B132,MATCH(R$7,'Raw Data Linear'!$1:$1,0))=0,ISNA(INDEX('Raw Data Linear'!$1:$1048576,$B132,MATCH(R$7,'Raw Data Linear'!$1:$1,0)))),"",INDEX('Raw Data Linear'!$1:$1048576,$B132,MATCH(R$7,'Raw Data Linear'!$1:$1,0)))</f>
        <v>RELOCATE</v>
      </c>
      <c r="S132" s="18" t="str">
        <f>IF(OR(INDEX('Raw Data Linear'!$1:$1048576,$B132,MATCH(S$7,'Raw Data Linear'!$1:$1,0))=0,ISNA(INDEX('Raw Data Linear'!$1:$1048576,$B132,MATCH(S$7,'Raw Data Linear'!$1:$1,0)))),"",INDEX('Raw Data Linear'!$1:$1048576,$B132,MATCH(S$7,'Raw Data Linear'!$1:$1,0)))</f>
        <v>CONFLICT</v>
      </c>
      <c r="T132" s="18" t="str">
        <f>IF(OR(INDEX('Raw Data Linear'!$1:$1048576,$B132,MATCH(T$7,'Raw Data Linear'!$1:$1,0))=0,ISNA(INDEX('Raw Data Linear'!$1:$1048576,$B132,MATCH(T$7,'Raw Data Linear'!$1:$1,0)))),"",INDEX('Raw Data Linear'!$1:$1048576,$B132,MATCH(T$7,'Raw Data Linear'!$1:$1,0)))</f>
        <v>LOCATED WITHIN FOOTPRINT OF PROPOSED IMPROVEMENTS</v>
      </c>
    </row>
    <row r="133" spans="1:20" ht="48" customHeight="1" x14ac:dyDescent="0.3">
      <c r="A133" s="3">
        <f t="shared" si="3"/>
        <v>1</v>
      </c>
      <c r="B133" s="3">
        <v>72</v>
      </c>
      <c r="C133" s="19">
        <f>IF(OR(INDEX('Raw Data Linear'!$1:$1048576,$B133,MATCH(C$7,'Raw Data Linear'!$1:$1,0))=0,ISNA(INDEX('Raw Data Linear'!$1:$1048576,$B133,MATCH(C$7,'Raw Data Linear'!$1:$1,0)))),"",INDEX('Raw Data Linear'!$1:$1048576,$B133,MATCH(C$7,'Raw Data Linear'!$1:$1,0)))</f>
        <v>159</v>
      </c>
      <c r="D133" s="19" t="str">
        <f>IF(OR(INDEX('Raw Data Linear'!$1:$1048576,$B133,MATCH(D$7,'Raw Data Linear'!$1:$1,0))=0,ISNA(INDEX('Raw Data Linear'!$1:$1048576,$B133,MATCH(D$7,'Raw Data Linear'!$1:$1,0)))),"",INDEX('Raw Data Linear'!$1:$1048576,$B133,MATCH(D$7,'Raw Data Linear'!$1:$1,0)))</f>
        <v>GREEN VALLEY SUD</v>
      </c>
      <c r="E133" s="19" t="e">
        <f>IF(OR(INDEX('Raw Data Linear'!$1:$1048576,$B133,MATCH(E$7,'Raw Data Linear'!$1:$1,0))=0,ISNA(INDEX('Raw Data Linear'!$1:$1048576,$B133,MATCH(E$7,'Raw Data Linear'!$1:$1,0)))),"",INDEX('Raw Data Linear'!$1:$1048576,$B133,MATCH(E$7,'Raw Data Linear'!$1:$1,0)))</f>
        <v>#N/A</v>
      </c>
      <c r="F133" s="19" t="str">
        <f>IF(OR(INDEX('Raw Data Linear'!$1:$1048576,$B133,MATCH(F$7,'Raw Data Linear'!$1:$1,0))=0,ISNA(INDEX('Raw Data Linear'!$1:$1048576,$B133,MATCH(F$7,'Raw Data Linear'!$1:$1,0)))),"",INDEX('Raw Data Linear'!$1:$1048576,$B133,MATCH(F$7,'Raw Data Linear'!$1:$1,0)))</f>
        <v>Water Line</v>
      </c>
      <c r="G133" s="19"/>
      <c r="H133" s="25" t="str">
        <f>HYPERLINK(IF(OR(INDEX('Raw Data Linear'!$1:$1048576,$B133,MATCH(I$7,'Raw Data Linear'!$1:$1,0))=0,ISNA(INDEX('Raw Data Linear'!$1:$1048576,$B133,MATCH(I$7,'Raw Data Linear'!$1:$1,0)))),"",INDEX('Raw Data Linear'!$1:$1048576,$B133,MATCH(I$7,'Raw Data Linear'!$1:$1,0))),"Map")</f>
        <v>Map</v>
      </c>
      <c r="I133" s="25"/>
      <c r="J133" s="25" t="str">
        <f>HYPERLINK(IF(OR(INDEX('Raw Data Linear'!$1:$1048576,$B133,MATCH(J$7,'Raw Data Linear'!$1:$1,0))=0,ISNA(INDEX('Raw Data Linear'!$1:$1048576,$B133,MATCH(J$7,'Raw Data Linear'!$1:$1,0)))),"",INDEX('Raw Data Linear'!$1:$1048576,$B133,MATCH(J$7,'Raw Data Linear'!$1:$1,0))),"Map")</f>
        <v>Map</v>
      </c>
      <c r="K133" s="55" t="str">
        <f>N133</f>
        <v>124+86.99</v>
      </c>
      <c r="L133" s="19"/>
      <c r="M133" s="19"/>
      <c r="N133" s="19" t="str">
        <f>IF(OR(INDEX('Raw Data Linear'!$1:$1048576,$B133,MATCH(N$7,'Raw Data Linear'!$1:$1,0))=0,ISNA(INDEX('Raw Data Linear'!$1:$1048576,$B133,MATCH(N$7,'Raw Data Linear'!$1:$1,0)))),"",INDEX('Raw Data Linear'!$1:$1048576,$B133,MATCH(N$7,'Raw Data Linear'!$1:$1,0)))</f>
        <v>124+86.99</v>
      </c>
      <c r="O133" s="19">
        <f>IF(OR(INDEX('Raw Data Linear'!$1:$1048576,$B133,MATCH(O$7,'Raw Data Linear'!$1:$1,0))=0,ISNA(INDEX('Raw Data Linear'!$1:$1048576,$B133,MATCH(O$7,'Raw Data Linear'!$1:$1,0)))),"",INDEX('Raw Data Linear'!$1:$1048576,$B133,MATCH(O$7,'Raw Data Linear'!$1:$1,0)))</f>
        <v>-34.520000000000003</v>
      </c>
      <c r="P133" s="19" t="str">
        <f>IF(OR(INDEX('Raw Data Linear'!$1:$1048576,$B133,MATCH(P$7,'Raw Data Linear'!$1:$1,0))=0,ISNA(INDEX('Raw Data Linear'!$1:$1048576,$B133,MATCH(P$7,'Raw Data Linear'!$1:$1,0)))),"",INDEX('Raw Data Linear'!$1:$1048576,$B133,MATCH(P$7,'Raw Data Linear'!$1:$1,0)))</f>
        <v>124+92.48</v>
      </c>
      <c r="Q133" s="19">
        <f>IF(OR(INDEX('Raw Data Linear'!$1:$1048576,$B133,MATCH(Q$7,'Raw Data Linear'!$1:$1,0))=0,ISNA(INDEX('Raw Data Linear'!$1:$1048576,$B133,MATCH(Q$7,'Raw Data Linear'!$1:$1,0)))),"",INDEX('Raw Data Linear'!$1:$1048576,$B133,MATCH(Q$7,'Raw Data Linear'!$1:$1,0)))</f>
        <v>-38.770000000000003</v>
      </c>
      <c r="R133" s="19" t="str">
        <f>IF(OR(INDEX('Raw Data Linear'!$1:$1048576,$B133,MATCH(R$7,'Raw Data Linear'!$1:$1,0))=0,ISNA(INDEX('Raw Data Linear'!$1:$1048576,$B133,MATCH(R$7,'Raw Data Linear'!$1:$1,0)))),"",INDEX('Raw Data Linear'!$1:$1048576,$B133,MATCH(R$7,'Raw Data Linear'!$1:$1,0)))</f>
        <v>RELOCATE</v>
      </c>
      <c r="S133" s="19" t="str">
        <f>IF(OR(INDEX('Raw Data Linear'!$1:$1048576,$B133,MATCH(S$7,'Raw Data Linear'!$1:$1,0))=0,ISNA(INDEX('Raw Data Linear'!$1:$1048576,$B133,MATCH(S$7,'Raw Data Linear'!$1:$1,0)))),"",INDEX('Raw Data Linear'!$1:$1048576,$B133,MATCH(S$7,'Raw Data Linear'!$1:$1,0)))</f>
        <v>CONFLICT</v>
      </c>
      <c r="T133" s="19" t="str">
        <f>IF(OR(INDEX('Raw Data Linear'!$1:$1048576,$B133,MATCH(T$7,'Raw Data Linear'!$1:$1,0))=0,ISNA(INDEX('Raw Data Linear'!$1:$1048576,$B133,MATCH(T$7,'Raw Data Linear'!$1:$1,0)))),"",INDEX('Raw Data Linear'!$1:$1048576,$B133,MATCH(T$7,'Raw Data Linear'!$1:$1,0)))</f>
        <v>LOCATED WITHIN FOOTPRINT OF PROPOSED IMPROVEMENTS</v>
      </c>
    </row>
    <row r="134" spans="1:20" ht="48" customHeight="1" x14ac:dyDescent="0.3">
      <c r="A134" s="3">
        <f t="shared" si="3"/>
        <v>1</v>
      </c>
      <c r="B134" s="3">
        <v>64</v>
      </c>
      <c r="C134" s="18">
        <f>IF(OR(INDEX('Raw Data Linear'!$1:$1048576,$B134,MATCH(C$7,'Raw Data Linear'!$1:$1,0))=0,ISNA(INDEX('Raw Data Linear'!$1:$1048576,$B134,MATCH(C$7,'Raw Data Linear'!$1:$1,0)))),"",INDEX('Raw Data Linear'!$1:$1048576,$B134,MATCH(C$7,'Raw Data Linear'!$1:$1,0)))</f>
        <v>132</v>
      </c>
      <c r="D134" s="18" t="str">
        <f>IF(OR(INDEX('Raw Data Linear'!$1:$1048576,$B134,MATCH(D$7,'Raw Data Linear'!$1:$1,0))=0,ISNA(INDEX('Raw Data Linear'!$1:$1048576,$B134,MATCH(D$7,'Raw Data Linear'!$1:$1,0)))),"",INDEX('Raw Data Linear'!$1:$1048576,$B134,MATCH(D$7,'Raw Data Linear'!$1:$1,0)))</f>
        <v>GREEN VALLEY SUD</v>
      </c>
      <c r="E134" s="18" t="e">
        <f>IF(OR(INDEX('Raw Data Linear'!$1:$1048576,$B134,MATCH(E$7,'Raw Data Linear'!$1:$1,0))=0,ISNA(INDEX('Raw Data Linear'!$1:$1048576,$B134,MATCH(E$7,'Raw Data Linear'!$1:$1,0)))),"",INDEX('Raw Data Linear'!$1:$1048576,$B134,MATCH(E$7,'Raw Data Linear'!$1:$1,0)))</f>
        <v>#N/A</v>
      </c>
      <c r="F134" s="18" t="str">
        <f>IF(OR(INDEX('Raw Data Linear'!$1:$1048576,$B134,MATCH(F$7,'Raw Data Linear'!$1:$1,0))=0,ISNA(INDEX('Raw Data Linear'!$1:$1048576,$B134,MATCH(F$7,'Raw Data Linear'!$1:$1,0)))),"",INDEX('Raw Data Linear'!$1:$1048576,$B134,MATCH(F$7,'Raw Data Linear'!$1:$1,0)))</f>
        <v>Water Line</v>
      </c>
      <c r="G134" s="18"/>
      <c r="H134" s="24" t="str">
        <f>HYPERLINK(IF(OR(INDEX('Raw Data Linear'!$1:$1048576,$B134,MATCH(I$7,'Raw Data Linear'!$1:$1,0))=0,ISNA(INDEX('Raw Data Linear'!$1:$1048576,$B134,MATCH(I$7,'Raw Data Linear'!$1:$1,0)))),"",INDEX('Raw Data Linear'!$1:$1048576,$B134,MATCH(I$7,'Raw Data Linear'!$1:$1,0))),"Map")</f>
        <v>Map</v>
      </c>
      <c r="I134" s="24"/>
      <c r="J134" s="24" t="str">
        <f>HYPERLINK(IF(OR(INDEX('Raw Data Linear'!$1:$1048576,$B134,MATCH(J$7,'Raw Data Linear'!$1:$1,0))=0,ISNA(INDEX('Raw Data Linear'!$1:$1048576,$B134,MATCH(J$7,'Raw Data Linear'!$1:$1,0)))),"",INDEX('Raw Data Linear'!$1:$1048576,$B134,MATCH(J$7,'Raw Data Linear'!$1:$1,0))),"Map")</f>
        <v>Map</v>
      </c>
      <c r="K134" s="54" t="str">
        <f>N134</f>
        <v>127+24.98</v>
      </c>
      <c r="L134" s="18"/>
      <c r="M134" s="18"/>
      <c r="N134" s="18" t="str">
        <f>IF(OR(INDEX('Raw Data Linear'!$1:$1048576,$B134,MATCH(N$7,'Raw Data Linear'!$1:$1,0))=0,ISNA(INDEX('Raw Data Linear'!$1:$1048576,$B134,MATCH(N$7,'Raw Data Linear'!$1:$1,0)))),"",INDEX('Raw Data Linear'!$1:$1048576,$B134,MATCH(N$7,'Raw Data Linear'!$1:$1,0)))</f>
        <v>127+24.98</v>
      </c>
      <c r="O134" s="18">
        <f>IF(OR(INDEX('Raw Data Linear'!$1:$1048576,$B134,MATCH(O$7,'Raw Data Linear'!$1:$1,0))=0,ISNA(INDEX('Raw Data Linear'!$1:$1048576,$B134,MATCH(O$7,'Raw Data Linear'!$1:$1,0)))),"",INDEX('Raw Data Linear'!$1:$1048576,$B134,MATCH(O$7,'Raw Data Linear'!$1:$1,0)))</f>
        <v>-142.06</v>
      </c>
      <c r="P134" s="18" t="str">
        <f>IF(OR(INDEX('Raw Data Linear'!$1:$1048576,$B134,MATCH(P$7,'Raw Data Linear'!$1:$1,0))=0,ISNA(INDEX('Raw Data Linear'!$1:$1048576,$B134,MATCH(P$7,'Raw Data Linear'!$1:$1,0)))),"",INDEX('Raw Data Linear'!$1:$1048576,$B134,MATCH(P$7,'Raw Data Linear'!$1:$1,0)))</f>
        <v>127+23.20</v>
      </c>
      <c r="Q134" s="18">
        <f>IF(OR(INDEX('Raw Data Linear'!$1:$1048576,$B134,MATCH(Q$7,'Raw Data Linear'!$1:$1,0))=0,ISNA(INDEX('Raw Data Linear'!$1:$1048576,$B134,MATCH(Q$7,'Raw Data Linear'!$1:$1,0)))),"",INDEX('Raw Data Linear'!$1:$1048576,$B134,MATCH(Q$7,'Raw Data Linear'!$1:$1,0)))</f>
        <v>-141.91999999999999</v>
      </c>
      <c r="R134" s="18" t="str">
        <f>IF(OR(INDEX('Raw Data Linear'!$1:$1048576,$B134,MATCH(R$7,'Raw Data Linear'!$1:$1,0))=0,ISNA(INDEX('Raw Data Linear'!$1:$1048576,$B134,MATCH(R$7,'Raw Data Linear'!$1:$1,0)))),"",INDEX('Raw Data Linear'!$1:$1048576,$B134,MATCH(R$7,'Raw Data Linear'!$1:$1,0)))</f>
        <v>RELOCATE</v>
      </c>
      <c r="S134" s="18" t="str">
        <f>IF(OR(INDEX('Raw Data Linear'!$1:$1048576,$B134,MATCH(S$7,'Raw Data Linear'!$1:$1,0))=0,ISNA(INDEX('Raw Data Linear'!$1:$1048576,$B134,MATCH(S$7,'Raw Data Linear'!$1:$1,0)))),"",INDEX('Raw Data Linear'!$1:$1048576,$B134,MATCH(S$7,'Raw Data Linear'!$1:$1,0)))</f>
        <v>CONFLICT</v>
      </c>
      <c r="T134" s="18" t="str">
        <f>IF(OR(INDEX('Raw Data Linear'!$1:$1048576,$B134,MATCH(T$7,'Raw Data Linear'!$1:$1,0))=0,ISNA(INDEX('Raw Data Linear'!$1:$1048576,$B134,MATCH(T$7,'Raw Data Linear'!$1:$1,0)))),"",INDEX('Raw Data Linear'!$1:$1048576,$B134,MATCH(T$7,'Raw Data Linear'!$1:$1,0)))</f>
        <v>LOCATED WITHIN FOOTPRINT OF PROPOSED IMPROVEMENTS</v>
      </c>
    </row>
    <row r="135" spans="1:20" ht="48" customHeight="1" x14ac:dyDescent="0.3">
      <c r="A135" s="3">
        <f t="shared" si="3"/>
        <v>1</v>
      </c>
      <c r="B135" s="3">
        <v>65</v>
      </c>
      <c r="C135" s="19">
        <f>IF(OR(INDEX('Raw Data Linear'!$1:$1048576,$B135,MATCH(C$7,'Raw Data Linear'!$1:$1,0))=0,ISNA(INDEX('Raw Data Linear'!$1:$1048576,$B135,MATCH(C$7,'Raw Data Linear'!$1:$1,0)))),"",INDEX('Raw Data Linear'!$1:$1048576,$B135,MATCH(C$7,'Raw Data Linear'!$1:$1,0)))</f>
        <v>134</v>
      </c>
      <c r="D135" s="19" t="str">
        <f>IF(OR(INDEX('Raw Data Linear'!$1:$1048576,$B135,MATCH(D$7,'Raw Data Linear'!$1:$1,0))=0,ISNA(INDEX('Raw Data Linear'!$1:$1048576,$B135,MATCH(D$7,'Raw Data Linear'!$1:$1,0)))),"",INDEX('Raw Data Linear'!$1:$1048576,$B135,MATCH(D$7,'Raw Data Linear'!$1:$1,0)))</f>
        <v>GREEN VALLEY SUD</v>
      </c>
      <c r="E135" s="19" t="e">
        <f>IF(OR(INDEX('Raw Data Linear'!$1:$1048576,$B135,MATCH(E$7,'Raw Data Linear'!$1:$1,0))=0,ISNA(INDEX('Raw Data Linear'!$1:$1048576,$B135,MATCH(E$7,'Raw Data Linear'!$1:$1,0)))),"",INDEX('Raw Data Linear'!$1:$1048576,$B135,MATCH(E$7,'Raw Data Linear'!$1:$1,0)))</f>
        <v>#N/A</v>
      </c>
      <c r="F135" s="19" t="str">
        <f>IF(OR(INDEX('Raw Data Linear'!$1:$1048576,$B135,MATCH(F$7,'Raw Data Linear'!$1:$1,0))=0,ISNA(INDEX('Raw Data Linear'!$1:$1048576,$B135,MATCH(F$7,'Raw Data Linear'!$1:$1,0)))),"",INDEX('Raw Data Linear'!$1:$1048576,$B135,MATCH(F$7,'Raw Data Linear'!$1:$1,0)))</f>
        <v>Water Line</v>
      </c>
      <c r="G135" s="19"/>
      <c r="H135" s="25" t="str">
        <f>HYPERLINK(IF(OR(INDEX('Raw Data Linear'!$1:$1048576,$B135,MATCH(I$7,'Raw Data Linear'!$1:$1,0))=0,ISNA(INDEX('Raw Data Linear'!$1:$1048576,$B135,MATCH(I$7,'Raw Data Linear'!$1:$1,0)))),"",INDEX('Raw Data Linear'!$1:$1048576,$B135,MATCH(I$7,'Raw Data Linear'!$1:$1,0))),"Map")</f>
        <v>Map</v>
      </c>
      <c r="I135" s="25"/>
      <c r="J135" s="25" t="str">
        <f>HYPERLINK(IF(OR(INDEX('Raw Data Linear'!$1:$1048576,$B135,MATCH(J$7,'Raw Data Linear'!$1:$1,0))=0,ISNA(INDEX('Raw Data Linear'!$1:$1048576,$B135,MATCH(J$7,'Raw Data Linear'!$1:$1,0)))),"",INDEX('Raw Data Linear'!$1:$1048576,$B135,MATCH(J$7,'Raw Data Linear'!$1:$1,0))),"Map")</f>
        <v>Map</v>
      </c>
      <c r="K135" s="55" t="str">
        <f>N135</f>
        <v>127+26.01</v>
      </c>
      <c r="L135" s="19"/>
      <c r="M135" s="19"/>
      <c r="N135" s="19" t="str">
        <f>IF(OR(INDEX('Raw Data Linear'!$1:$1048576,$B135,MATCH(N$7,'Raw Data Linear'!$1:$1,0))=0,ISNA(INDEX('Raw Data Linear'!$1:$1048576,$B135,MATCH(N$7,'Raw Data Linear'!$1:$1,0)))),"",INDEX('Raw Data Linear'!$1:$1048576,$B135,MATCH(N$7,'Raw Data Linear'!$1:$1,0)))</f>
        <v>127+26.01</v>
      </c>
      <c r="O135" s="19">
        <f>IF(OR(INDEX('Raw Data Linear'!$1:$1048576,$B135,MATCH(O$7,'Raw Data Linear'!$1:$1,0))=0,ISNA(INDEX('Raw Data Linear'!$1:$1048576,$B135,MATCH(O$7,'Raw Data Linear'!$1:$1,0)))),"",INDEX('Raw Data Linear'!$1:$1048576,$B135,MATCH(O$7,'Raw Data Linear'!$1:$1,0)))</f>
        <v>-127.84</v>
      </c>
      <c r="P135" s="19" t="str">
        <f>IF(OR(INDEX('Raw Data Linear'!$1:$1048576,$B135,MATCH(P$7,'Raw Data Linear'!$1:$1,0))=0,ISNA(INDEX('Raw Data Linear'!$1:$1048576,$B135,MATCH(P$7,'Raw Data Linear'!$1:$1,0)))),"",INDEX('Raw Data Linear'!$1:$1048576,$B135,MATCH(P$7,'Raw Data Linear'!$1:$1,0)))</f>
        <v>127+67.26</v>
      </c>
      <c r="Q135" s="19">
        <f>IF(OR(INDEX('Raw Data Linear'!$1:$1048576,$B135,MATCH(Q$7,'Raw Data Linear'!$1:$1,0))=0,ISNA(INDEX('Raw Data Linear'!$1:$1048576,$B135,MATCH(Q$7,'Raw Data Linear'!$1:$1,0)))),"",INDEX('Raw Data Linear'!$1:$1048576,$B135,MATCH(Q$7,'Raw Data Linear'!$1:$1,0)))</f>
        <v>-129.96</v>
      </c>
      <c r="R135" s="19" t="str">
        <f>IF(OR(INDEX('Raw Data Linear'!$1:$1048576,$B135,MATCH(R$7,'Raw Data Linear'!$1:$1,0))=0,ISNA(INDEX('Raw Data Linear'!$1:$1048576,$B135,MATCH(R$7,'Raw Data Linear'!$1:$1,0)))),"",INDEX('Raw Data Linear'!$1:$1048576,$B135,MATCH(R$7,'Raw Data Linear'!$1:$1,0)))</f>
        <v>RELOCATE</v>
      </c>
      <c r="S135" s="19" t="str">
        <f>IF(OR(INDEX('Raw Data Linear'!$1:$1048576,$B135,MATCH(S$7,'Raw Data Linear'!$1:$1,0))=0,ISNA(INDEX('Raw Data Linear'!$1:$1048576,$B135,MATCH(S$7,'Raw Data Linear'!$1:$1,0)))),"",INDEX('Raw Data Linear'!$1:$1048576,$B135,MATCH(S$7,'Raw Data Linear'!$1:$1,0)))</f>
        <v>CONFLICT</v>
      </c>
      <c r="T135" s="19" t="str">
        <f>IF(OR(INDEX('Raw Data Linear'!$1:$1048576,$B135,MATCH(T$7,'Raw Data Linear'!$1:$1,0))=0,ISNA(INDEX('Raw Data Linear'!$1:$1048576,$B135,MATCH(T$7,'Raw Data Linear'!$1:$1,0)))),"",INDEX('Raw Data Linear'!$1:$1048576,$B135,MATCH(T$7,'Raw Data Linear'!$1:$1,0)))</f>
        <v>LOCATED WITHIN FOOTPRINT OF PROPOSED IMPROVEMENTS</v>
      </c>
    </row>
    <row r="136" spans="1:20" ht="48" customHeight="1" x14ac:dyDescent="0.3">
      <c r="A136" s="3">
        <f t="shared" ref="A136:A199" si="5">IF(C136="","",1)</f>
        <v>1</v>
      </c>
      <c r="B136" s="3">
        <v>52</v>
      </c>
      <c r="C136" s="18">
        <f>IF(OR(INDEX('Raw Data Points'!$1:$1048576,$B136,MATCH(C$7,'Raw Data Points'!$1:$1,0))=0,ISNA(INDEX('Raw Data Points'!$1:$1048576,$B136,MATCH(C$7,'Raw Data Points'!$1:$1,0)))),"",INDEX('Raw Data Points'!$1:$1048576,$B136,MATCH(C$7,'Raw Data Points'!$1:$1,0)))</f>
        <v>104</v>
      </c>
      <c r="D136" s="18" t="str">
        <f>IF(OR(INDEX('Raw Data Points'!$1:$1048576,$B136,MATCH(D$7,'Raw Data Points'!$1:$1,0))=0,ISNA(INDEX('Raw Data Points'!$1:$1048576,$B136,MATCH(D$7,'Raw Data Points'!$1:$1,0)))),"",INDEX('Raw Data Points'!$1:$1048576,$B136,MATCH(D$7,'Raw Data Points'!$1:$1,0)))</f>
        <v>GREEN VALLEY SUD</v>
      </c>
      <c r="E136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36" s="18" t="str">
        <f>IF(OR(INDEX('Raw Data Points'!$1:$1048576,$B136,MATCH(F$7,'Raw Data Points'!$1:$1,0))=0,ISNA(INDEX('Raw Data Points'!$1:$1048576,$B136,MATCH(F$7,'Raw Data Points'!$1:$1,0)))),"",INDEX('Raw Data Points'!$1:$1048576,$B136,MATCH(F$7,'Raw Data Points'!$1:$1,0)))</f>
        <v>Water Valve</v>
      </c>
      <c r="G136" s="18"/>
      <c r="H136" s="24" t="str">
        <f>HYPERLINK(IF(OR(INDEX('Raw Data Points'!$1:$1048576,$B136,MATCH(H$7,'Raw Data Points'!$1:$1,0))=0,ISNA(INDEX('Raw Data Points'!$1:$1048576,$B136,MATCH(H$7,'Raw Data Points'!$1:$1,0)))),"",INDEX('Raw Data Points'!$1:$1048576,$B136,MATCH(H$7,'Raw Data Points'!$1:$1,0))),"Map")</f>
        <v>Map</v>
      </c>
      <c r="I136" s="24"/>
      <c r="J136" s="24"/>
      <c r="K136" s="54" t="str">
        <f>L136</f>
        <v>127+31.71</v>
      </c>
      <c r="L136" s="18" t="str">
        <f>IF(OR(INDEX('Raw Data Points'!$1:$1048576,$B136,MATCH(L$7,'Raw Data Points'!$1:$1,0))=0,ISNA(INDEX('Raw Data Points'!$1:$1048576,$B136,MATCH(L$7,'Raw Data Points'!$1:$1,0)))),"",INDEX('Raw Data Points'!$1:$1048576,$B136,MATCH(L$7,'Raw Data Points'!$1:$1,0)))</f>
        <v>127+31.71</v>
      </c>
      <c r="M136" s="18">
        <f>IF(OR(INDEX('Raw Data Points'!$1:$1048576,$B136,MATCH(M$7,'Raw Data Points'!$1:$1,0))=0,ISNA(INDEX('Raw Data Points'!$1:$1048576,$B136,MATCH(M$7,'Raw Data Points'!$1:$1,0)))),"",INDEX('Raw Data Points'!$1:$1048576,$B136,MATCH(M$7,'Raw Data Points'!$1:$1,0)))</f>
        <v>39.36</v>
      </c>
      <c r="N136" s="18"/>
      <c r="O136" s="18"/>
      <c r="P136" s="18"/>
      <c r="Q136" s="18"/>
      <c r="R136" s="18" t="str">
        <f>IF(OR(INDEX('Raw Data Points'!$1:$1048576,$B136,MATCH(R$7,'Raw Data Points'!$1:$1,0))=0,ISNA(INDEX('Raw Data Points'!$1:$1048576,$B136,MATCH(R$7,'Raw Data Points'!$1:$1,0)))),"",INDEX('Raw Data Points'!$1:$1048576,$B136,MATCH(R$7,'Raw Data Points'!$1:$1,0)))</f>
        <v>RELOCATE</v>
      </c>
      <c r="S136" s="18" t="str">
        <f>IF(OR(INDEX('Raw Data Points'!$1:$1048576,$B136,MATCH(S$7,'Raw Data Points'!$1:$1,0))=0,ISNA(INDEX('Raw Data Points'!$1:$1048576,$B136,MATCH(S$7,'Raw Data Points'!$1:$1,0)))),"",INDEX('Raw Data Points'!$1:$1048576,$B136,MATCH(S$7,'Raw Data Points'!$1:$1,0)))</f>
        <v>CONFLICT</v>
      </c>
      <c r="T136" s="18" t="str">
        <f>IF(OR(INDEX('Raw Data Points'!$1:$1048576,$B136,MATCH(T$7,'Raw Data Points'!$1:$1,0))=0,ISNA(INDEX('Raw Data Points'!$1:$1048576,$B136,MATCH(T$7,'Raw Data Points'!$1:$1,0)))),"",INDEX('Raw Data Points'!$1:$1048576,$B136,MATCH(T$7,'Raw Data Points'!$1:$1,0)))</f>
        <v>LOCATED WITHIN FOOTPRINT OF PROPOSED IMPROVEMENTS</v>
      </c>
    </row>
    <row r="137" spans="1:20" ht="48" customHeight="1" x14ac:dyDescent="0.3">
      <c r="A137" s="3">
        <f t="shared" si="5"/>
        <v>1</v>
      </c>
      <c r="B137" s="3">
        <v>66</v>
      </c>
      <c r="C137" s="19">
        <f>IF(OR(INDEX('Raw Data Linear'!$1:$1048576,$B137,MATCH(C$7,'Raw Data Linear'!$1:$1,0))=0,ISNA(INDEX('Raw Data Linear'!$1:$1048576,$B137,MATCH(C$7,'Raw Data Linear'!$1:$1,0)))),"",INDEX('Raw Data Linear'!$1:$1048576,$B137,MATCH(C$7,'Raw Data Linear'!$1:$1,0)))</f>
        <v>136</v>
      </c>
      <c r="D137" s="19" t="str">
        <f>IF(OR(INDEX('Raw Data Linear'!$1:$1048576,$B137,MATCH(D$7,'Raw Data Linear'!$1:$1,0))=0,ISNA(INDEX('Raw Data Linear'!$1:$1048576,$B137,MATCH(D$7,'Raw Data Linear'!$1:$1,0)))),"",INDEX('Raw Data Linear'!$1:$1048576,$B137,MATCH(D$7,'Raw Data Linear'!$1:$1,0)))</f>
        <v>GREEN VALLEY SUD</v>
      </c>
      <c r="E137" s="19" t="e">
        <f>IF(OR(INDEX('Raw Data Linear'!$1:$1048576,$B137,MATCH(E$7,'Raw Data Linear'!$1:$1,0))=0,ISNA(INDEX('Raw Data Linear'!$1:$1048576,$B137,MATCH(E$7,'Raw Data Linear'!$1:$1,0)))),"",INDEX('Raw Data Linear'!$1:$1048576,$B137,MATCH(E$7,'Raw Data Linear'!$1:$1,0)))</f>
        <v>#N/A</v>
      </c>
      <c r="F137" s="19" t="str">
        <f>IF(OR(INDEX('Raw Data Linear'!$1:$1048576,$B137,MATCH(F$7,'Raw Data Linear'!$1:$1,0))=0,ISNA(INDEX('Raw Data Linear'!$1:$1048576,$B137,MATCH(F$7,'Raw Data Linear'!$1:$1,0)))),"",INDEX('Raw Data Linear'!$1:$1048576,$B137,MATCH(F$7,'Raw Data Linear'!$1:$1,0)))</f>
        <v>Water Line</v>
      </c>
      <c r="G137" s="19"/>
      <c r="H137" s="25" t="str">
        <f>HYPERLINK(IF(OR(INDEX('Raw Data Linear'!$1:$1048576,$B137,MATCH(I$7,'Raw Data Linear'!$1:$1,0))=0,ISNA(INDEX('Raw Data Linear'!$1:$1048576,$B137,MATCH(I$7,'Raw Data Linear'!$1:$1,0)))),"",INDEX('Raw Data Linear'!$1:$1048576,$B137,MATCH(I$7,'Raw Data Linear'!$1:$1,0))),"Map")</f>
        <v>Map</v>
      </c>
      <c r="I137" s="25"/>
      <c r="J137" s="25" t="str">
        <f>HYPERLINK(IF(OR(INDEX('Raw Data Linear'!$1:$1048576,$B137,MATCH(J$7,'Raw Data Linear'!$1:$1,0))=0,ISNA(INDEX('Raw Data Linear'!$1:$1048576,$B137,MATCH(J$7,'Raw Data Linear'!$1:$1,0)))),"",INDEX('Raw Data Linear'!$1:$1048576,$B137,MATCH(J$7,'Raw Data Linear'!$1:$1,0))),"Map")</f>
        <v>Map</v>
      </c>
      <c r="K137" s="55" t="str">
        <f>N137</f>
        <v>127+31.75</v>
      </c>
      <c r="L137" s="19"/>
      <c r="M137" s="19"/>
      <c r="N137" s="19" t="str">
        <f>IF(OR(INDEX('Raw Data Linear'!$1:$1048576,$B137,MATCH(N$7,'Raw Data Linear'!$1:$1,0))=0,ISNA(INDEX('Raw Data Linear'!$1:$1048576,$B137,MATCH(N$7,'Raw Data Linear'!$1:$1,0)))),"",INDEX('Raw Data Linear'!$1:$1048576,$B137,MATCH(N$7,'Raw Data Linear'!$1:$1,0)))</f>
        <v>127+31.75</v>
      </c>
      <c r="O137" s="19">
        <f>IF(OR(INDEX('Raw Data Linear'!$1:$1048576,$B137,MATCH(O$7,'Raw Data Linear'!$1:$1,0))=0,ISNA(INDEX('Raw Data Linear'!$1:$1048576,$B137,MATCH(O$7,'Raw Data Linear'!$1:$1,0)))),"",INDEX('Raw Data Linear'!$1:$1048576,$B137,MATCH(O$7,'Raw Data Linear'!$1:$1,0)))</f>
        <v>40.64</v>
      </c>
      <c r="P137" s="19" t="str">
        <f>IF(OR(INDEX('Raw Data Linear'!$1:$1048576,$B137,MATCH(P$7,'Raw Data Linear'!$1:$1,0))=0,ISNA(INDEX('Raw Data Linear'!$1:$1048576,$B137,MATCH(P$7,'Raw Data Linear'!$1:$1,0)))),"",INDEX('Raw Data Linear'!$1:$1048576,$B137,MATCH(P$7,'Raw Data Linear'!$1:$1,0)))</f>
        <v>127+24.68</v>
      </c>
      <c r="Q137" s="19">
        <f>IF(OR(INDEX('Raw Data Linear'!$1:$1048576,$B137,MATCH(Q$7,'Raw Data Linear'!$1:$1,0))=0,ISNA(INDEX('Raw Data Linear'!$1:$1048576,$B137,MATCH(Q$7,'Raw Data Linear'!$1:$1,0)))),"",INDEX('Raw Data Linear'!$1:$1048576,$B137,MATCH(Q$7,'Raw Data Linear'!$1:$1,0)))</f>
        <v>-148.54</v>
      </c>
      <c r="R137" s="19" t="str">
        <f>IF(OR(INDEX('Raw Data Linear'!$1:$1048576,$B137,MATCH(R$7,'Raw Data Linear'!$1:$1,0))=0,ISNA(INDEX('Raw Data Linear'!$1:$1048576,$B137,MATCH(R$7,'Raw Data Linear'!$1:$1,0)))),"",INDEX('Raw Data Linear'!$1:$1048576,$B137,MATCH(R$7,'Raw Data Linear'!$1:$1,0)))</f>
        <v>RELOCATE</v>
      </c>
      <c r="S137" s="19" t="str">
        <f>IF(OR(INDEX('Raw Data Linear'!$1:$1048576,$B137,MATCH(S$7,'Raw Data Linear'!$1:$1,0))=0,ISNA(INDEX('Raw Data Linear'!$1:$1048576,$B137,MATCH(S$7,'Raw Data Linear'!$1:$1,0)))),"",INDEX('Raw Data Linear'!$1:$1048576,$B137,MATCH(S$7,'Raw Data Linear'!$1:$1,0)))</f>
        <v>CONFLICT</v>
      </c>
      <c r="T137" s="19" t="str">
        <f>IF(OR(INDEX('Raw Data Linear'!$1:$1048576,$B137,MATCH(T$7,'Raw Data Linear'!$1:$1,0))=0,ISNA(INDEX('Raw Data Linear'!$1:$1048576,$B137,MATCH(T$7,'Raw Data Linear'!$1:$1,0)))),"",INDEX('Raw Data Linear'!$1:$1048576,$B137,MATCH(T$7,'Raw Data Linear'!$1:$1,0)))</f>
        <v>LOCATED WITHIN FOOTPRINT OF PROPOSED IMPROVEMENTS</v>
      </c>
    </row>
    <row r="138" spans="1:20" ht="48" customHeight="1" x14ac:dyDescent="0.3">
      <c r="A138" s="3">
        <f t="shared" si="5"/>
        <v>1</v>
      </c>
      <c r="B138" s="3">
        <v>41</v>
      </c>
      <c r="C138" s="18">
        <f>IF(OR(INDEX('Raw Data Points'!$1:$1048576,$B138,MATCH(C$7,'Raw Data Points'!$1:$1,0))=0,ISNA(INDEX('Raw Data Points'!$1:$1048576,$B138,MATCH(C$7,'Raw Data Points'!$1:$1,0)))),"",INDEX('Raw Data Points'!$1:$1048576,$B138,MATCH(C$7,'Raw Data Points'!$1:$1,0)))</f>
        <v>87</v>
      </c>
      <c r="D138" s="18" t="str">
        <f>IF(OR(INDEX('Raw Data Points'!$1:$1048576,$B138,MATCH(D$7,'Raw Data Points'!$1:$1,0))=0,ISNA(INDEX('Raw Data Points'!$1:$1048576,$B138,MATCH(D$7,'Raw Data Points'!$1:$1,0)))),"",INDEX('Raw Data Points'!$1:$1048576,$B138,MATCH(D$7,'Raw Data Points'!$1:$1,0)))</f>
        <v>GREEN VALLEY SUD</v>
      </c>
      <c r="E138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38" s="18" t="str">
        <f>IF(OR(INDEX('Raw Data Points'!$1:$1048576,$B138,MATCH(F$7,'Raw Data Points'!$1:$1,0))=0,ISNA(INDEX('Raw Data Points'!$1:$1048576,$B138,MATCH(F$7,'Raw Data Points'!$1:$1,0)))),"",INDEX('Raw Data Points'!$1:$1048576,$B138,MATCH(F$7,'Raw Data Points'!$1:$1,0)))</f>
        <v>Water Meter</v>
      </c>
      <c r="G138" s="18"/>
      <c r="H138" s="24" t="str">
        <f>HYPERLINK(IF(OR(INDEX('Raw Data Points'!$1:$1048576,$B138,MATCH(H$7,'Raw Data Points'!$1:$1,0))=0,ISNA(INDEX('Raw Data Points'!$1:$1048576,$B138,MATCH(H$7,'Raw Data Points'!$1:$1,0)))),"",INDEX('Raw Data Points'!$1:$1048576,$B138,MATCH(H$7,'Raw Data Points'!$1:$1,0))),"Map")</f>
        <v>Map</v>
      </c>
      <c r="I138" s="24"/>
      <c r="J138" s="24"/>
      <c r="K138" s="54" t="str">
        <f>L138</f>
        <v>132+34.65</v>
      </c>
      <c r="L138" s="18" t="str">
        <f>IF(OR(INDEX('Raw Data Points'!$1:$1048576,$B138,MATCH(L$7,'Raw Data Points'!$1:$1,0))=0,ISNA(INDEX('Raw Data Points'!$1:$1048576,$B138,MATCH(L$7,'Raw Data Points'!$1:$1,0)))),"",INDEX('Raw Data Points'!$1:$1048576,$B138,MATCH(L$7,'Raw Data Points'!$1:$1,0)))</f>
        <v>132+34.65</v>
      </c>
      <c r="M138" s="18">
        <f>IF(OR(INDEX('Raw Data Points'!$1:$1048576,$B138,MATCH(M$7,'Raw Data Points'!$1:$1,0))=0,ISNA(INDEX('Raw Data Points'!$1:$1048576,$B138,MATCH(M$7,'Raw Data Points'!$1:$1,0)))),"",INDEX('Raw Data Points'!$1:$1048576,$B138,MATCH(M$7,'Raw Data Points'!$1:$1,0)))</f>
        <v>-45.6</v>
      </c>
      <c r="N138" s="18"/>
      <c r="O138" s="18"/>
      <c r="P138" s="18"/>
      <c r="Q138" s="18"/>
      <c r="R138" s="18" t="str">
        <f>IF(OR(INDEX('Raw Data Points'!$1:$1048576,$B138,MATCH(R$7,'Raw Data Points'!$1:$1,0))=0,ISNA(INDEX('Raw Data Points'!$1:$1048576,$B138,MATCH(R$7,'Raw Data Points'!$1:$1,0)))),"",INDEX('Raw Data Points'!$1:$1048576,$B138,MATCH(R$7,'Raw Data Points'!$1:$1,0)))</f>
        <v>RELOCATE</v>
      </c>
      <c r="S138" s="18" t="str">
        <f>IF(OR(INDEX('Raw Data Points'!$1:$1048576,$B138,MATCH(S$7,'Raw Data Points'!$1:$1,0))=0,ISNA(INDEX('Raw Data Points'!$1:$1048576,$B138,MATCH(S$7,'Raw Data Points'!$1:$1,0)))),"",INDEX('Raw Data Points'!$1:$1048576,$B138,MATCH(S$7,'Raw Data Points'!$1:$1,0)))</f>
        <v>CONFLICT</v>
      </c>
      <c r="T138" s="18" t="str">
        <f>IF(OR(INDEX('Raw Data Points'!$1:$1048576,$B138,MATCH(T$7,'Raw Data Points'!$1:$1,0))=0,ISNA(INDEX('Raw Data Points'!$1:$1048576,$B138,MATCH(T$7,'Raw Data Points'!$1:$1,0)))),"",INDEX('Raw Data Points'!$1:$1048576,$B138,MATCH(T$7,'Raw Data Points'!$1:$1,0)))</f>
        <v>LOCATED WITHIN FOOTPRINT OF PROPOSED IMPROVEMENTS</v>
      </c>
    </row>
    <row r="139" spans="1:20" ht="48" customHeight="1" x14ac:dyDescent="0.3">
      <c r="A139" s="3">
        <f t="shared" si="5"/>
        <v>1</v>
      </c>
      <c r="B139" s="3">
        <v>45</v>
      </c>
      <c r="C139" s="19">
        <f>IF(OR(INDEX('Raw Data Points'!$1:$1048576,$B139,MATCH(C$7,'Raw Data Points'!$1:$1,0))=0,ISNA(INDEX('Raw Data Points'!$1:$1048576,$B139,MATCH(C$7,'Raw Data Points'!$1:$1,0)))),"",INDEX('Raw Data Points'!$1:$1048576,$B139,MATCH(C$7,'Raw Data Points'!$1:$1,0)))</f>
        <v>92</v>
      </c>
      <c r="D139" s="19" t="str">
        <f>IF(OR(INDEX('Raw Data Points'!$1:$1048576,$B139,MATCH(D$7,'Raw Data Points'!$1:$1,0))=0,ISNA(INDEX('Raw Data Points'!$1:$1048576,$B139,MATCH(D$7,'Raw Data Points'!$1:$1,0)))),"",INDEX('Raw Data Points'!$1:$1048576,$B139,MATCH(D$7,'Raw Data Points'!$1:$1,0)))</f>
        <v>GREEN VALLEY SUD</v>
      </c>
      <c r="E139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39" s="19" t="str">
        <f>IF(OR(INDEX('Raw Data Points'!$1:$1048576,$B139,MATCH(F$7,'Raw Data Points'!$1:$1,0))=0,ISNA(INDEX('Raw Data Points'!$1:$1048576,$B139,MATCH(F$7,'Raw Data Points'!$1:$1,0)))),"",INDEX('Raw Data Points'!$1:$1048576,$B139,MATCH(F$7,'Raw Data Points'!$1:$1,0)))</f>
        <v>Water Valve</v>
      </c>
      <c r="G139" s="19"/>
      <c r="H139" s="25" t="str">
        <f>HYPERLINK(IF(OR(INDEX('Raw Data Points'!$1:$1048576,$B139,MATCH(H$7,'Raw Data Points'!$1:$1,0))=0,ISNA(INDEX('Raw Data Points'!$1:$1048576,$B139,MATCH(H$7,'Raw Data Points'!$1:$1,0)))),"",INDEX('Raw Data Points'!$1:$1048576,$B139,MATCH(H$7,'Raw Data Points'!$1:$1,0))),"Map")</f>
        <v>Map</v>
      </c>
      <c r="I139" s="25"/>
      <c r="J139" s="25"/>
      <c r="K139" s="55" t="str">
        <f>L139</f>
        <v>132+47.17</v>
      </c>
      <c r="L139" s="19" t="str">
        <f>IF(OR(INDEX('Raw Data Points'!$1:$1048576,$B139,MATCH(L$7,'Raw Data Points'!$1:$1,0))=0,ISNA(INDEX('Raw Data Points'!$1:$1048576,$B139,MATCH(L$7,'Raw Data Points'!$1:$1,0)))),"",INDEX('Raw Data Points'!$1:$1048576,$B139,MATCH(L$7,'Raw Data Points'!$1:$1,0)))</f>
        <v>132+47.17</v>
      </c>
      <c r="M139" s="19">
        <f>IF(OR(INDEX('Raw Data Points'!$1:$1048576,$B139,MATCH(M$7,'Raw Data Points'!$1:$1,0))=0,ISNA(INDEX('Raw Data Points'!$1:$1048576,$B139,MATCH(M$7,'Raw Data Points'!$1:$1,0)))),"",INDEX('Raw Data Points'!$1:$1048576,$B139,MATCH(M$7,'Raw Data Points'!$1:$1,0)))</f>
        <v>47.25</v>
      </c>
      <c r="N139" s="19"/>
      <c r="O139" s="19"/>
      <c r="P139" s="19"/>
      <c r="Q139" s="19"/>
      <c r="R139" s="19" t="str">
        <f>IF(OR(INDEX('Raw Data Points'!$1:$1048576,$B139,MATCH(R$7,'Raw Data Points'!$1:$1,0))=0,ISNA(INDEX('Raw Data Points'!$1:$1048576,$B139,MATCH(R$7,'Raw Data Points'!$1:$1,0)))),"",INDEX('Raw Data Points'!$1:$1048576,$B139,MATCH(R$7,'Raw Data Points'!$1:$1,0)))</f>
        <v>RELOCATE</v>
      </c>
      <c r="S139" s="19" t="str">
        <f>IF(OR(INDEX('Raw Data Points'!$1:$1048576,$B139,MATCH(S$7,'Raw Data Points'!$1:$1,0))=0,ISNA(INDEX('Raw Data Points'!$1:$1048576,$B139,MATCH(S$7,'Raw Data Points'!$1:$1,0)))),"",INDEX('Raw Data Points'!$1:$1048576,$B139,MATCH(S$7,'Raw Data Points'!$1:$1,0)))</f>
        <v>CONFLICT</v>
      </c>
      <c r="T139" s="19" t="str">
        <f>IF(OR(INDEX('Raw Data Points'!$1:$1048576,$B139,MATCH(T$7,'Raw Data Points'!$1:$1,0))=0,ISNA(INDEX('Raw Data Points'!$1:$1048576,$B139,MATCH(T$7,'Raw Data Points'!$1:$1,0)))),"",INDEX('Raw Data Points'!$1:$1048576,$B139,MATCH(T$7,'Raw Data Points'!$1:$1,0)))</f>
        <v>LOCATED WITHIN FOOTPRINT OF PROPOSED IMPROVEMENTS</v>
      </c>
    </row>
    <row r="140" spans="1:20" ht="48" customHeight="1" x14ac:dyDescent="0.3">
      <c r="A140" s="3">
        <f t="shared" si="5"/>
        <v>1</v>
      </c>
      <c r="B140" s="3">
        <v>57</v>
      </c>
      <c r="C140" s="18">
        <f>IF(OR(INDEX('Raw Data Linear'!$1:$1048576,$B140,MATCH(C$7,'Raw Data Linear'!$1:$1,0))=0,ISNA(INDEX('Raw Data Linear'!$1:$1048576,$B140,MATCH(C$7,'Raw Data Linear'!$1:$1,0)))),"",INDEX('Raw Data Linear'!$1:$1048576,$B140,MATCH(C$7,'Raw Data Linear'!$1:$1,0)))</f>
        <v>123</v>
      </c>
      <c r="D140" s="18" t="str">
        <f>IF(OR(INDEX('Raw Data Linear'!$1:$1048576,$B140,MATCH(D$7,'Raw Data Linear'!$1:$1,0))=0,ISNA(INDEX('Raw Data Linear'!$1:$1048576,$B140,MATCH(D$7,'Raw Data Linear'!$1:$1,0)))),"",INDEX('Raw Data Linear'!$1:$1048576,$B140,MATCH(D$7,'Raw Data Linear'!$1:$1,0)))</f>
        <v>GREEN VALLEY SUD</v>
      </c>
      <c r="E140" s="18" t="e">
        <f>IF(OR(INDEX('Raw Data Linear'!$1:$1048576,$B140,MATCH(E$7,'Raw Data Linear'!$1:$1,0))=0,ISNA(INDEX('Raw Data Linear'!$1:$1048576,$B140,MATCH(E$7,'Raw Data Linear'!$1:$1,0)))),"",INDEX('Raw Data Linear'!$1:$1048576,$B140,MATCH(E$7,'Raw Data Linear'!$1:$1,0)))</f>
        <v>#N/A</v>
      </c>
      <c r="F140" s="18" t="str">
        <f>IF(OR(INDEX('Raw Data Linear'!$1:$1048576,$B140,MATCH(F$7,'Raw Data Linear'!$1:$1,0))=0,ISNA(INDEX('Raw Data Linear'!$1:$1048576,$B140,MATCH(F$7,'Raw Data Linear'!$1:$1,0)))),"",INDEX('Raw Data Linear'!$1:$1048576,$B140,MATCH(F$7,'Raw Data Linear'!$1:$1,0)))</f>
        <v>Water Line</v>
      </c>
      <c r="G140" s="18"/>
      <c r="H140" s="24" t="str">
        <f>HYPERLINK(IF(OR(INDEX('Raw Data Linear'!$1:$1048576,$B140,MATCH(I$7,'Raw Data Linear'!$1:$1,0))=0,ISNA(INDEX('Raw Data Linear'!$1:$1048576,$B140,MATCH(I$7,'Raw Data Linear'!$1:$1,0)))),"",INDEX('Raw Data Linear'!$1:$1048576,$B140,MATCH(I$7,'Raw Data Linear'!$1:$1,0))),"Map")</f>
        <v>Map</v>
      </c>
      <c r="I140" s="24"/>
      <c r="J140" s="24" t="str">
        <f>HYPERLINK(IF(OR(INDEX('Raw Data Linear'!$1:$1048576,$B140,MATCH(J$7,'Raw Data Linear'!$1:$1,0))=0,ISNA(INDEX('Raw Data Linear'!$1:$1048576,$B140,MATCH(J$7,'Raw Data Linear'!$1:$1,0)))),"",INDEX('Raw Data Linear'!$1:$1048576,$B140,MATCH(J$7,'Raw Data Linear'!$1:$1,0))),"Map")</f>
        <v>Map</v>
      </c>
      <c r="K140" s="54" t="str">
        <f>N140</f>
        <v>132+47.62</v>
      </c>
      <c r="L140" s="18"/>
      <c r="M140" s="18"/>
      <c r="N140" s="18" t="str">
        <f>IF(OR(INDEX('Raw Data Linear'!$1:$1048576,$B140,MATCH(N$7,'Raw Data Linear'!$1:$1,0))=0,ISNA(INDEX('Raw Data Linear'!$1:$1048576,$B140,MATCH(N$7,'Raw Data Linear'!$1:$1,0)))),"",INDEX('Raw Data Linear'!$1:$1048576,$B140,MATCH(N$7,'Raw Data Linear'!$1:$1,0)))</f>
        <v>132+47.62</v>
      </c>
      <c r="O140" s="18">
        <f>IF(OR(INDEX('Raw Data Linear'!$1:$1048576,$B140,MATCH(O$7,'Raw Data Linear'!$1:$1,0))=0,ISNA(INDEX('Raw Data Linear'!$1:$1048576,$B140,MATCH(O$7,'Raw Data Linear'!$1:$1,0)))),"",INDEX('Raw Data Linear'!$1:$1048576,$B140,MATCH(O$7,'Raw Data Linear'!$1:$1,0)))</f>
        <v>40.99</v>
      </c>
      <c r="P140" s="18" t="str">
        <f>IF(OR(INDEX('Raw Data Linear'!$1:$1048576,$B140,MATCH(P$7,'Raw Data Linear'!$1:$1,0))=0,ISNA(INDEX('Raw Data Linear'!$1:$1048576,$B140,MATCH(P$7,'Raw Data Linear'!$1:$1,0)))),"",INDEX('Raw Data Linear'!$1:$1048576,$B140,MATCH(P$7,'Raw Data Linear'!$1:$1,0)))</f>
        <v>132+47.79</v>
      </c>
      <c r="Q140" s="18">
        <f>IF(OR(INDEX('Raw Data Linear'!$1:$1048576,$B140,MATCH(Q$7,'Raw Data Linear'!$1:$1,0))=0,ISNA(INDEX('Raw Data Linear'!$1:$1048576,$B140,MATCH(Q$7,'Raw Data Linear'!$1:$1,0)))),"",INDEX('Raw Data Linear'!$1:$1048576,$B140,MATCH(Q$7,'Raw Data Linear'!$1:$1,0)))</f>
        <v>40.98</v>
      </c>
      <c r="R140" s="18" t="str">
        <f>IF(OR(INDEX('Raw Data Linear'!$1:$1048576,$B140,MATCH(R$7,'Raw Data Linear'!$1:$1,0))=0,ISNA(INDEX('Raw Data Linear'!$1:$1048576,$B140,MATCH(R$7,'Raw Data Linear'!$1:$1,0)))),"",INDEX('Raw Data Linear'!$1:$1048576,$B140,MATCH(R$7,'Raw Data Linear'!$1:$1,0)))</f>
        <v>RELOCATE</v>
      </c>
      <c r="S140" s="18" t="str">
        <f>IF(OR(INDEX('Raw Data Linear'!$1:$1048576,$B140,MATCH(S$7,'Raw Data Linear'!$1:$1,0))=0,ISNA(INDEX('Raw Data Linear'!$1:$1048576,$B140,MATCH(S$7,'Raw Data Linear'!$1:$1,0)))),"",INDEX('Raw Data Linear'!$1:$1048576,$B140,MATCH(S$7,'Raw Data Linear'!$1:$1,0)))</f>
        <v>CONFLICT</v>
      </c>
      <c r="T140" s="18" t="str">
        <f>IF(OR(INDEX('Raw Data Linear'!$1:$1048576,$B140,MATCH(T$7,'Raw Data Linear'!$1:$1,0))=0,ISNA(INDEX('Raw Data Linear'!$1:$1048576,$B140,MATCH(T$7,'Raw Data Linear'!$1:$1,0)))),"",INDEX('Raw Data Linear'!$1:$1048576,$B140,MATCH(T$7,'Raw Data Linear'!$1:$1,0)))</f>
        <v>LOCATED WITHIN FOOTPRINT OF PROPOSED IMPROVEMENTS</v>
      </c>
    </row>
    <row r="141" spans="1:20" ht="48" customHeight="1" x14ac:dyDescent="0.3">
      <c r="A141" s="3">
        <f t="shared" si="5"/>
        <v>1</v>
      </c>
      <c r="B141" s="3">
        <v>56</v>
      </c>
      <c r="C141" s="19">
        <f>IF(OR(INDEX('Raw Data Linear'!$1:$1048576,$B141,MATCH(C$7,'Raw Data Linear'!$1:$1,0))=0,ISNA(INDEX('Raw Data Linear'!$1:$1048576,$B141,MATCH(C$7,'Raw Data Linear'!$1:$1,0)))),"",INDEX('Raw Data Linear'!$1:$1048576,$B141,MATCH(C$7,'Raw Data Linear'!$1:$1,0)))</f>
        <v>122</v>
      </c>
      <c r="D141" s="19" t="str">
        <f>IF(OR(INDEX('Raw Data Linear'!$1:$1048576,$B141,MATCH(D$7,'Raw Data Linear'!$1:$1,0))=0,ISNA(INDEX('Raw Data Linear'!$1:$1048576,$B141,MATCH(D$7,'Raw Data Linear'!$1:$1,0)))),"",INDEX('Raw Data Linear'!$1:$1048576,$B141,MATCH(D$7,'Raw Data Linear'!$1:$1,0)))</f>
        <v>GREEN VALLEY SUD</v>
      </c>
      <c r="E141" s="19" t="e">
        <f>IF(OR(INDEX('Raw Data Linear'!$1:$1048576,$B141,MATCH(E$7,'Raw Data Linear'!$1:$1,0))=0,ISNA(INDEX('Raw Data Linear'!$1:$1048576,$B141,MATCH(E$7,'Raw Data Linear'!$1:$1,0)))),"",INDEX('Raw Data Linear'!$1:$1048576,$B141,MATCH(E$7,'Raw Data Linear'!$1:$1,0)))</f>
        <v>#N/A</v>
      </c>
      <c r="F141" s="19" t="str">
        <f>IF(OR(INDEX('Raw Data Linear'!$1:$1048576,$B141,MATCH(F$7,'Raw Data Linear'!$1:$1,0))=0,ISNA(INDEX('Raw Data Linear'!$1:$1048576,$B141,MATCH(F$7,'Raw Data Linear'!$1:$1,0)))),"",INDEX('Raw Data Linear'!$1:$1048576,$B141,MATCH(F$7,'Raw Data Linear'!$1:$1,0)))</f>
        <v>Water Line</v>
      </c>
      <c r="G141" s="19"/>
      <c r="H141" s="25" t="str">
        <f>HYPERLINK(IF(OR(INDEX('Raw Data Linear'!$1:$1048576,$B141,MATCH(I$7,'Raw Data Linear'!$1:$1,0))=0,ISNA(INDEX('Raw Data Linear'!$1:$1048576,$B141,MATCH(I$7,'Raw Data Linear'!$1:$1,0)))),"",INDEX('Raw Data Linear'!$1:$1048576,$B141,MATCH(I$7,'Raw Data Linear'!$1:$1,0))),"Map")</f>
        <v>Map</v>
      </c>
      <c r="I141" s="25"/>
      <c r="J141" s="25" t="str">
        <f>HYPERLINK(IF(OR(INDEX('Raw Data Linear'!$1:$1048576,$B141,MATCH(J$7,'Raw Data Linear'!$1:$1,0))=0,ISNA(INDEX('Raw Data Linear'!$1:$1048576,$B141,MATCH(J$7,'Raw Data Linear'!$1:$1,0)))),"",INDEX('Raw Data Linear'!$1:$1048576,$B141,MATCH(J$7,'Raw Data Linear'!$1:$1,0))),"Map")</f>
        <v>Map</v>
      </c>
      <c r="K141" s="55" t="str">
        <f>N141</f>
        <v>132+47.79</v>
      </c>
      <c r="L141" s="19"/>
      <c r="M141" s="19"/>
      <c r="N141" s="19" t="str">
        <f>IF(OR(INDEX('Raw Data Linear'!$1:$1048576,$B141,MATCH(N$7,'Raw Data Linear'!$1:$1,0))=0,ISNA(INDEX('Raw Data Linear'!$1:$1048576,$B141,MATCH(N$7,'Raw Data Linear'!$1:$1,0)))),"",INDEX('Raw Data Linear'!$1:$1048576,$B141,MATCH(N$7,'Raw Data Linear'!$1:$1,0)))</f>
        <v>132+47.79</v>
      </c>
      <c r="O141" s="19">
        <f>IF(OR(INDEX('Raw Data Linear'!$1:$1048576,$B141,MATCH(O$7,'Raw Data Linear'!$1:$1,0))=0,ISNA(INDEX('Raw Data Linear'!$1:$1048576,$B141,MATCH(O$7,'Raw Data Linear'!$1:$1,0)))),"",INDEX('Raw Data Linear'!$1:$1048576,$B141,MATCH(O$7,'Raw Data Linear'!$1:$1,0)))</f>
        <v>40.98</v>
      </c>
      <c r="P141" s="19" t="str">
        <f>IF(OR(INDEX('Raw Data Linear'!$1:$1048576,$B141,MATCH(P$7,'Raw Data Linear'!$1:$1,0))=0,ISNA(INDEX('Raw Data Linear'!$1:$1048576,$B141,MATCH(P$7,'Raw Data Linear'!$1:$1,0)))),"",INDEX('Raw Data Linear'!$1:$1048576,$B141,MATCH(P$7,'Raw Data Linear'!$1:$1,0)))</f>
        <v>132+49.97</v>
      </c>
      <c r="Q141" s="19">
        <f>IF(OR(INDEX('Raw Data Linear'!$1:$1048576,$B141,MATCH(Q$7,'Raw Data Linear'!$1:$1,0))=0,ISNA(INDEX('Raw Data Linear'!$1:$1048576,$B141,MATCH(Q$7,'Raw Data Linear'!$1:$1,0)))),"",INDEX('Raw Data Linear'!$1:$1048576,$B141,MATCH(Q$7,'Raw Data Linear'!$1:$1,0)))</f>
        <v>139.52000000000001</v>
      </c>
      <c r="R141" s="19" t="str">
        <f>IF(OR(INDEX('Raw Data Linear'!$1:$1048576,$B141,MATCH(R$7,'Raw Data Linear'!$1:$1,0))=0,ISNA(INDEX('Raw Data Linear'!$1:$1048576,$B141,MATCH(R$7,'Raw Data Linear'!$1:$1,0)))),"",INDEX('Raw Data Linear'!$1:$1048576,$B141,MATCH(R$7,'Raw Data Linear'!$1:$1,0)))</f>
        <v>RELOCATE</v>
      </c>
      <c r="S141" s="19" t="str">
        <f>IF(OR(INDEX('Raw Data Linear'!$1:$1048576,$B141,MATCH(S$7,'Raw Data Linear'!$1:$1,0))=0,ISNA(INDEX('Raw Data Linear'!$1:$1048576,$B141,MATCH(S$7,'Raw Data Linear'!$1:$1,0)))),"",INDEX('Raw Data Linear'!$1:$1048576,$B141,MATCH(S$7,'Raw Data Linear'!$1:$1,0)))</f>
        <v>CONFLICT</v>
      </c>
      <c r="T141" s="19" t="str">
        <f>IF(OR(INDEX('Raw Data Linear'!$1:$1048576,$B141,MATCH(T$7,'Raw Data Linear'!$1:$1,0))=0,ISNA(INDEX('Raw Data Linear'!$1:$1048576,$B141,MATCH(T$7,'Raw Data Linear'!$1:$1,0)))),"",INDEX('Raw Data Linear'!$1:$1048576,$B141,MATCH(T$7,'Raw Data Linear'!$1:$1,0)))</f>
        <v>LOCATED WITHIN FOOTPRINT OF PROPOSED IMPROVEMENTS</v>
      </c>
    </row>
    <row r="142" spans="1:20" ht="48" customHeight="1" x14ac:dyDescent="0.3">
      <c r="A142" s="3">
        <f t="shared" si="5"/>
        <v>1</v>
      </c>
      <c r="B142" s="3">
        <v>44</v>
      </c>
      <c r="C142" s="18">
        <f>IF(OR(INDEX('Raw Data Points'!$1:$1048576,$B142,MATCH(C$7,'Raw Data Points'!$1:$1,0))=0,ISNA(INDEX('Raw Data Points'!$1:$1048576,$B142,MATCH(C$7,'Raw Data Points'!$1:$1,0)))),"",INDEX('Raw Data Points'!$1:$1048576,$B142,MATCH(C$7,'Raw Data Points'!$1:$1,0)))</f>
        <v>91</v>
      </c>
      <c r="D142" s="18" t="str">
        <f>IF(OR(INDEX('Raw Data Points'!$1:$1048576,$B142,MATCH(D$7,'Raw Data Points'!$1:$1,0))=0,ISNA(INDEX('Raw Data Points'!$1:$1048576,$B142,MATCH(D$7,'Raw Data Points'!$1:$1,0)))),"",INDEX('Raw Data Points'!$1:$1048576,$B142,MATCH(D$7,'Raw Data Points'!$1:$1,0)))</f>
        <v>GREEN VALLEY SUD</v>
      </c>
      <c r="E142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42" s="18" t="str">
        <f>IF(OR(INDEX('Raw Data Points'!$1:$1048576,$B142,MATCH(F$7,'Raw Data Points'!$1:$1,0))=0,ISNA(INDEX('Raw Data Points'!$1:$1048576,$B142,MATCH(F$7,'Raw Data Points'!$1:$1,0)))),"",INDEX('Raw Data Points'!$1:$1048576,$B142,MATCH(F$7,'Raw Data Points'!$1:$1,0)))</f>
        <v>Water Valve</v>
      </c>
      <c r="G142" s="18"/>
      <c r="H142" s="24" t="str">
        <f>HYPERLINK(IF(OR(INDEX('Raw Data Points'!$1:$1048576,$B142,MATCH(H$7,'Raw Data Points'!$1:$1,0))=0,ISNA(INDEX('Raw Data Points'!$1:$1048576,$B142,MATCH(H$7,'Raw Data Points'!$1:$1,0)))),"",INDEX('Raw Data Points'!$1:$1048576,$B142,MATCH(H$7,'Raw Data Points'!$1:$1,0))),"Map")</f>
        <v>Map</v>
      </c>
      <c r="I142" s="24"/>
      <c r="J142" s="24"/>
      <c r="K142" s="54" t="str">
        <f>L142</f>
        <v>132+49.57</v>
      </c>
      <c r="L142" s="18" t="str">
        <f>IF(OR(INDEX('Raw Data Points'!$1:$1048576,$B142,MATCH(L$7,'Raw Data Points'!$1:$1,0))=0,ISNA(INDEX('Raw Data Points'!$1:$1048576,$B142,MATCH(L$7,'Raw Data Points'!$1:$1,0)))),"",INDEX('Raw Data Points'!$1:$1048576,$B142,MATCH(L$7,'Raw Data Points'!$1:$1,0)))</f>
        <v>132+49.57</v>
      </c>
      <c r="M142" s="18">
        <f>IF(OR(INDEX('Raw Data Points'!$1:$1048576,$B142,MATCH(M$7,'Raw Data Points'!$1:$1,0))=0,ISNA(INDEX('Raw Data Points'!$1:$1048576,$B142,MATCH(M$7,'Raw Data Points'!$1:$1,0)))),"",INDEX('Raw Data Points'!$1:$1048576,$B142,MATCH(M$7,'Raw Data Points'!$1:$1,0)))</f>
        <v>45.01</v>
      </c>
      <c r="N142" s="18"/>
      <c r="O142" s="18"/>
      <c r="P142" s="18"/>
      <c r="Q142" s="18"/>
      <c r="R142" s="18" t="str">
        <f>IF(OR(INDEX('Raw Data Points'!$1:$1048576,$B142,MATCH(R$7,'Raw Data Points'!$1:$1,0))=0,ISNA(INDEX('Raw Data Points'!$1:$1048576,$B142,MATCH(R$7,'Raw Data Points'!$1:$1,0)))),"",INDEX('Raw Data Points'!$1:$1048576,$B142,MATCH(R$7,'Raw Data Points'!$1:$1,0)))</f>
        <v>RELOCATE</v>
      </c>
      <c r="S142" s="18" t="str">
        <f>IF(OR(INDEX('Raw Data Points'!$1:$1048576,$B142,MATCH(S$7,'Raw Data Points'!$1:$1,0))=0,ISNA(INDEX('Raw Data Points'!$1:$1048576,$B142,MATCH(S$7,'Raw Data Points'!$1:$1,0)))),"",INDEX('Raw Data Points'!$1:$1048576,$B142,MATCH(S$7,'Raw Data Points'!$1:$1,0)))</f>
        <v>CONFLICT</v>
      </c>
      <c r="T142" s="18" t="str">
        <f>IF(OR(INDEX('Raw Data Points'!$1:$1048576,$B142,MATCH(T$7,'Raw Data Points'!$1:$1,0))=0,ISNA(INDEX('Raw Data Points'!$1:$1048576,$B142,MATCH(T$7,'Raw Data Points'!$1:$1,0)))),"",INDEX('Raw Data Points'!$1:$1048576,$B142,MATCH(T$7,'Raw Data Points'!$1:$1,0)))</f>
        <v>LOCATED WITHIN FOOTPRINT OF PROPOSED IMPROVEMENTS</v>
      </c>
    </row>
    <row r="143" spans="1:20" ht="48" customHeight="1" x14ac:dyDescent="0.3">
      <c r="A143" s="3">
        <f t="shared" si="5"/>
        <v>1</v>
      </c>
      <c r="B143" s="3">
        <v>50</v>
      </c>
      <c r="C143" s="19">
        <f>IF(OR(INDEX('Raw Data Linear'!$1:$1048576,$B143,MATCH(C$7,'Raw Data Linear'!$1:$1,0))=0,ISNA(INDEX('Raw Data Linear'!$1:$1048576,$B143,MATCH(C$7,'Raw Data Linear'!$1:$1,0)))),"",INDEX('Raw Data Linear'!$1:$1048576,$B143,MATCH(C$7,'Raw Data Linear'!$1:$1,0)))</f>
        <v>105</v>
      </c>
      <c r="D143" s="19" t="str">
        <f>IF(OR(INDEX('Raw Data Linear'!$1:$1048576,$B143,MATCH(D$7,'Raw Data Linear'!$1:$1,0))=0,ISNA(INDEX('Raw Data Linear'!$1:$1048576,$B143,MATCH(D$7,'Raw Data Linear'!$1:$1,0)))),"",INDEX('Raw Data Linear'!$1:$1048576,$B143,MATCH(D$7,'Raw Data Linear'!$1:$1,0)))</f>
        <v>GREEN VALLEY SUD</v>
      </c>
      <c r="E143" s="19" t="e">
        <f>IF(OR(INDEX('Raw Data Linear'!$1:$1048576,$B143,MATCH(E$7,'Raw Data Linear'!$1:$1,0))=0,ISNA(INDEX('Raw Data Linear'!$1:$1048576,$B143,MATCH(E$7,'Raw Data Linear'!$1:$1,0)))),"",INDEX('Raw Data Linear'!$1:$1048576,$B143,MATCH(E$7,'Raw Data Linear'!$1:$1,0)))</f>
        <v>#N/A</v>
      </c>
      <c r="F143" s="19" t="str">
        <f>IF(OR(INDEX('Raw Data Linear'!$1:$1048576,$B143,MATCH(F$7,'Raw Data Linear'!$1:$1,0))=0,ISNA(INDEX('Raw Data Linear'!$1:$1048576,$B143,MATCH(F$7,'Raw Data Linear'!$1:$1,0)))),"",INDEX('Raw Data Linear'!$1:$1048576,$B143,MATCH(F$7,'Raw Data Linear'!$1:$1,0)))</f>
        <v>Water Line</v>
      </c>
      <c r="G143" s="19"/>
      <c r="H143" s="25" t="str">
        <f>HYPERLINK(IF(OR(INDEX('Raw Data Linear'!$1:$1048576,$B143,MATCH(I$7,'Raw Data Linear'!$1:$1,0))=0,ISNA(INDEX('Raw Data Linear'!$1:$1048576,$B143,MATCH(I$7,'Raw Data Linear'!$1:$1,0)))),"",INDEX('Raw Data Linear'!$1:$1048576,$B143,MATCH(I$7,'Raw Data Linear'!$1:$1,0))),"Map")</f>
        <v>Map</v>
      </c>
      <c r="I143" s="25"/>
      <c r="J143" s="25" t="str">
        <f>HYPERLINK(IF(OR(INDEX('Raw Data Linear'!$1:$1048576,$B143,MATCH(J$7,'Raw Data Linear'!$1:$1,0))=0,ISNA(INDEX('Raw Data Linear'!$1:$1048576,$B143,MATCH(J$7,'Raw Data Linear'!$1:$1,0)))),"",INDEX('Raw Data Linear'!$1:$1048576,$B143,MATCH(J$7,'Raw Data Linear'!$1:$1,0))),"Map")</f>
        <v>Map</v>
      </c>
      <c r="K143" s="55" t="str">
        <f>N143</f>
        <v>132+68.88</v>
      </c>
      <c r="L143" s="19"/>
      <c r="M143" s="19"/>
      <c r="N143" s="19" t="str">
        <f>IF(OR(INDEX('Raw Data Linear'!$1:$1048576,$B143,MATCH(N$7,'Raw Data Linear'!$1:$1,0))=0,ISNA(INDEX('Raw Data Linear'!$1:$1048576,$B143,MATCH(N$7,'Raw Data Linear'!$1:$1,0)))),"",INDEX('Raw Data Linear'!$1:$1048576,$B143,MATCH(N$7,'Raw Data Linear'!$1:$1,0)))</f>
        <v>132+68.88</v>
      </c>
      <c r="O143" s="19">
        <f>IF(OR(INDEX('Raw Data Linear'!$1:$1048576,$B143,MATCH(O$7,'Raw Data Linear'!$1:$1,0))=0,ISNA(INDEX('Raw Data Linear'!$1:$1048576,$B143,MATCH(O$7,'Raw Data Linear'!$1:$1,0)))),"",INDEX('Raw Data Linear'!$1:$1048576,$B143,MATCH(O$7,'Raw Data Linear'!$1:$1,0)))</f>
        <v>-95.88</v>
      </c>
      <c r="P143" s="19" t="str">
        <f>IF(OR(INDEX('Raw Data Linear'!$1:$1048576,$B143,MATCH(P$7,'Raw Data Linear'!$1:$1,0))=0,ISNA(INDEX('Raw Data Linear'!$1:$1048576,$B143,MATCH(P$7,'Raw Data Linear'!$1:$1,0)))),"",INDEX('Raw Data Linear'!$1:$1048576,$B143,MATCH(P$7,'Raw Data Linear'!$1:$1,0)))</f>
        <v>132+73.88</v>
      </c>
      <c r="Q143" s="19">
        <f>IF(OR(INDEX('Raw Data Linear'!$1:$1048576,$B143,MATCH(Q$7,'Raw Data Linear'!$1:$1,0))=0,ISNA(INDEX('Raw Data Linear'!$1:$1048576,$B143,MATCH(Q$7,'Raw Data Linear'!$1:$1,0)))),"",INDEX('Raw Data Linear'!$1:$1048576,$B143,MATCH(Q$7,'Raw Data Linear'!$1:$1,0)))</f>
        <v>-95.8</v>
      </c>
      <c r="R143" s="19" t="str">
        <f>IF(OR(INDEX('Raw Data Linear'!$1:$1048576,$B143,MATCH(R$7,'Raw Data Linear'!$1:$1,0))=0,ISNA(INDEX('Raw Data Linear'!$1:$1048576,$B143,MATCH(R$7,'Raw Data Linear'!$1:$1,0)))),"",INDEX('Raw Data Linear'!$1:$1048576,$B143,MATCH(R$7,'Raw Data Linear'!$1:$1,0)))</f>
        <v>RELOCATE</v>
      </c>
      <c r="S143" s="19" t="str">
        <f>IF(OR(INDEX('Raw Data Linear'!$1:$1048576,$B143,MATCH(S$7,'Raw Data Linear'!$1:$1,0))=0,ISNA(INDEX('Raw Data Linear'!$1:$1048576,$B143,MATCH(S$7,'Raw Data Linear'!$1:$1,0)))),"",INDEX('Raw Data Linear'!$1:$1048576,$B143,MATCH(S$7,'Raw Data Linear'!$1:$1,0)))</f>
        <v>CONFLICT</v>
      </c>
      <c r="T143" s="19" t="str">
        <f>IF(OR(INDEX('Raw Data Linear'!$1:$1048576,$B143,MATCH(T$7,'Raw Data Linear'!$1:$1,0))=0,ISNA(INDEX('Raw Data Linear'!$1:$1048576,$B143,MATCH(T$7,'Raw Data Linear'!$1:$1,0)))),"",INDEX('Raw Data Linear'!$1:$1048576,$B143,MATCH(T$7,'Raw Data Linear'!$1:$1,0)))</f>
        <v>LOCATED WITHIN FOOTPRINT OF PROPOSED IMPROVEMENTS</v>
      </c>
    </row>
    <row r="144" spans="1:20" ht="48" customHeight="1" x14ac:dyDescent="0.3">
      <c r="A144" s="3">
        <f t="shared" si="5"/>
        <v>1</v>
      </c>
      <c r="B144" s="3">
        <v>40</v>
      </c>
      <c r="C144" s="18">
        <f>IF(OR(INDEX('Raw Data Points'!$1:$1048576,$B144,MATCH(C$7,'Raw Data Points'!$1:$1,0))=0,ISNA(INDEX('Raw Data Points'!$1:$1048576,$B144,MATCH(C$7,'Raw Data Points'!$1:$1,0)))),"",INDEX('Raw Data Points'!$1:$1048576,$B144,MATCH(C$7,'Raw Data Points'!$1:$1,0)))</f>
        <v>86</v>
      </c>
      <c r="D144" s="18" t="str">
        <f>IF(OR(INDEX('Raw Data Points'!$1:$1048576,$B144,MATCH(D$7,'Raw Data Points'!$1:$1,0))=0,ISNA(INDEX('Raw Data Points'!$1:$1048576,$B144,MATCH(D$7,'Raw Data Points'!$1:$1,0)))),"",INDEX('Raw Data Points'!$1:$1048576,$B144,MATCH(D$7,'Raw Data Points'!$1:$1,0)))</f>
        <v>GREEN VALLEY SUD</v>
      </c>
      <c r="E144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44" s="18" t="str">
        <f>IF(OR(INDEX('Raw Data Points'!$1:$1048576,$B144,MATCH(F$7,'Raw Data Points'!$1:$1,0))=0,ISNA(INDEX('Raw Data Points'!$1:$1048576,$B144,MATCH(F$7,'Raw Data Points'!$1:$1,0)))),"",INDEX('Raw Data Points'!$1:$1048576,$B144,MATCH(F$7,'Raw Data Points'!$1:$1,0)))</f>
        <v>Water Valve</v>
      </c>
      <c r="G144" s="18"/>
      <c r="H144" s="24" t="str">
        <f>HYPERLINK(IF(OR(INDEX('Raw Data Points'!$1:$1048576,$B144,MATCH(H$7,'Raw Data Points'!$1:$1,0))=0,ISNA(INDEX('Raw Data Points'!$1:$1048576,$B144,MATCH(H$7,'Raw Data Points'!$1:$1,0)))),"",INDEX('Raw Data Points'!$1:$1048576,$B144,MATCH(H$7,'Raw Data Points'!$1:$1,0))),"Map")</f>
        <v>Map</v>
      </c>
      <c r="I144" s="24"/>
      <c r="J144" s="24"/>
      <c r="K144" s="54" t="str">
        <f>L144</f>
        <v>132+70.62</v>
      </c>
      <c r="L144" s="18" t="str">
        <f>IF(OR(INDEX('Raw Data Points'!$1:$1048576,$B144,MATCH(L$7,'Raw Data Points'!$1:$1,0))=0,ISNA(INDEX('Raw Data Points'!$1:$1048576,$B144,MATCH(L$7,'Raw Data Points'!$1:$1,0)))),"",INDEX('Raw Data Points'!$1:$1048576,$B144,MATCH(L$7,'Raw Data Points'!$1:$1,0)))</f>
        <v>132+70.62</v>
      </c>
      <c r="M144" s="18">
        <f>IF(OR(INDEX('Raw Data Points'!$1:$1048576,$B144,MATCH(M$7,'Raw Data Points'!$1:$1,0))=0,ISNA(INDEX('Raw Data Points'!$1:$1048576,$B144,MATCH(M$7,'Raw Data Points'!$1:$1,0)))),"",INDEX('Raw Data Points'!$1:$1048576,$B144,MATCH(M$7,'Raw Data Points'!$1:$1,0)))</f>
        <v>-47.83</v>
      </c>
      <c r="N144" s="18"/>
      <c r="O144" s="18"/>
      <c r="P144" s="18"/>
      <c r="Q144" s="18"/>
      <c r="R144" s="18" t="str">
        <f>IF(OR(INDEX('Raw Data Points'!$1:$1048576,$B144,MATCH(R$7,'Raw Data Points'!$1:$1,0))=0,ISNA(INDEX('Raw Data Points'!$1:$1048576,$B144,MATCH(R$7,'Raw Data Points'!$1:$1,0)))),"",INDEX('Raw Data Points'!$1:$1048576,$B144,MATCH(R$7,'Raw Data Points'!$1:$1,0)))</f>
        <v>RELOCATE</v>
      </c>
      <c r="S144" s="18" t="str">
        <f>IF(OR(INDEX('Raw Data Points'!$1:$1048576,$B144,MATCH(S$7,'Raw Data Points'!$1:$1,0))=0,ISNA(INDEX('Raw Data Points'!$1:$1048576,$B144,MATCH(S$7,'Raw Data Points'!$1:$1,0)))),"",INDEX('Raw Data Points'!$1:$1048576,$B144,MATCH(S$7,'Raw Data Points'!$1:$1,0)))</f>
        <v>CONFLICT</v>
      </c>
      <c r="T144" s="18" t="str">
        <f>IF(OR(INDEX('Raw Data Points'!$1:$1048576,$B144,MATCH(T$7,'Raw Data Points'!$1:$1,0))=0,ISNA(INDEX('Raw Data Points'!$1:$1048576,$B144,MATCH(T$7,'Raw Data Points'!$1:$1,0)))),"",INDEX('Raw Data Points'!$1:$1048576,$B144,MATCH(T$7,'Raw Data Points'!$1:$1,0)))</f>
        <v>LOCATED WITHIN FOOTPRINT OF PROPOSED IMPROVEMENTS</v>
      </c>
    </row>
    <row r="145" spans="1:20" ht="48" customHeight="1" x14ac:dyDescent="0.3">
      <c r="A145" s="3">
        <f t="shared" si="5"/>
        <v>1</v>
      </c>
      <c r="B145" s="3">
        <v>54</v>
      </c>
      <c r="C145" s="19">
        <f>IF(OR(INDEX('Raw Data Linear'!$1:$1048576,$B145,MATCH(C$7,'Raw Data Linear'!$1:$1,0))=0,ISNA(INDEX('Raw Data Linear'!$1:$1048576,$B145,MATCH(C$7,'Raw Data Linear'!$1:$1,0)))),"",INDEX('Raw Data Linear'!$1:$1048576,$B145,MATCH(C$7,'Raw Data Linear'!$1:$1,0)))</f>
        <v>112</v>
      </c>
      <c r="D145" s="19" t="str">
        <f>IF(OR(INDEX('Raw Data Linear'!$1:$1048576,$B145,MATCH(D$7,'Raw Data Linear'!$1:$1,0))=0,ISNA(INDEX('Raw Data Linear'!$1:$1048576,$B145,MATCH(D$7,'Raw Data Linear'!$1:$1,0)))),"",INDEX('Raw Data Linear'!$1:$1048576,$B145,MATCH(D$7,'Raw Data Linear'!$1:$1,0)))</f>
        <v>GREEN VALLEY SUD</v>
      </c>
      <c r="E145" s="19" t="e">
        <f>IF(OR(INDEX('Raw Data Linear'!$1:$1048576,$B145,MATCH(E$7,'Raw Data Linear'!$1:$1,0))=0,ISNA(INDEX('Raw Data Linear'!$1:$1048576,$B145,MATCH(E$7,'Raw Data Linear'!$1:$1,0)))),"",INDEX('Raw Data Linear'!$1:$1048576,$B145,MATCH(E$7,'Raw Data Linear'!$1:$1,0)))</f>
        <v>#N/A</v>
      </c>
      <c r="F145" s="19" t="str">
        <f>IF(OR(INDEX('Raw Data Linear'!$1:$1048576,$B145,MATCH(F$7,'Raw Data Linear'!$1:$1,0))=0,ISNA(INDEX('Raw Data Linear'!$1:$1048576,$B145,MATCH(F$7,'Raw Data Linear'!$1:$1,0)))),"",INDEX('Raw Data Linear'!$1:$1048576,$B145,MATCH(F$7,'Raw Data Linear'!$1:$1,0)))</f>
        <v>Water Line</v>
      </c>
      <c r="G145" s="19"/>
      <c r="H145" s="25" t="str">
        <f>HYPERLINK(IF(OR(INDEX('Raw Data Linear'!$1:$1048576,$B145,MATCH(I$7,'Raw Data Linear'!$1:$1,0))=0,ISNA(INDEX('Raw Data Linear'!$1:$1048576,$B145,MATCH(I$7,'Raw Data Linear'!$1:$1,0)))),"",INDEX('Raw Data Linear'!$1:$1048576,$B145,MATCH(I$7,'Raw Data Linear'!$1:$1,0))),"Map")</f>
        <v>Map</v>
      </c>
      <c r="I145" s="25"/>
      <c r="J145" s="25" t="str">
        <f>HYPERLINK(IF(OR(INDEX('Raw Data Linear'!$1:$1048576,$B145,MATCH(J$7,'Raw Data Linear'!$1:$1,0))=0,ISNA(INDEX('Raw Data Linear'!$1:$1048576,$B145,MATCH(J$7,'Raw Data Linear'!$1:$1,0)))),"",INDEX('Raw Data Linear'!$1:$1048576,$B145,MATCH(J$7,'Raw Data Linear'!$1:$1,0))),"Map")</f>
        <v>Map</v>
      </c>
      <c r="K145" s="55" t="str">
        <f>N145</f>
        <v>132+71.05</v>
      </c>
      <c r="L145" s="19"/>
      <c r="M145" s="19"/>
      <c r="N145" s="19" t="str">
        <f>IF(OR(INDEX('Raw Data Linear'!$1:$1048576,$B145,MATCH(N$7,'Raw Data Linear'!$1:$1,0))=0,ISNA(INDEX('Raw Data Linear'!$1:$1048576,$B145,MATCH(N$7,'Raw Data Linear'!$1:$1,0)))),"",INDEX('Raw Data Linear'!$1:$1048576,$B145,MATCH(N$7,'Raw Data Linear'!$1:$1,0)))</f>
        <v>132+71.05</v>
      </c>
      <c r="O145" s="19">
        <f>IF(OR(INDEX('Raw Data Linear'!$1:$1048576,$B145,MATCH(O$7,'Raw Data Linear'!$1:$1,0))=0,ISNA(INDEX('Raw Data Linear'!$1:$1048576,$B145,MATCH(O$7,'Raw Data Linear'!$1:$1,0)))),"",INDEX('Raw Data Linear'!$1:$1048576,$B145,MATCH(O$7,'Raw Data Linear'!$1:$1,0)))</f>
        <v>-38.56</v>
      </c>
      <c r="P145" s="19" t="str">
        <f>IF(OR(INDEX('Raw Data Linear'!$1:$1048576,$B145,MATCH(P$7,'Raw Data Linear'!$1:$1,0))=0,ISNA(INDEX('Raw Data Linear'!$1:$1048576,$B145,MATCH(P$7,'Raw Data Linear'!$1:$1,0)))),"",INDEX('Raw Data Linear'!$1:$1048576,$B145,MATCH(P$7,'Raw Data Linear'!$1:$1,0)))</f>
        <v>132+66.67</v>
      </c>
      <c r="Q145" s="19">
        <f>IF(OR(INDEX('Raw Data Linear'!$1:$1048576,$B145,MATCH(Q$7,'Raw Data Linear'!$1:$1,0))=0,ISNA(INDEX('Raw Data Linear'!$1:$1048576,$B145,MATCH(Q$7,'Raw Data Linear'!$1:$1,0)))),"",INDEX('Raw Data Linear'!$1:$1048576,$B145,MATCH(Q$7,'Raw Data Linear'!$1:$1,0)))</f>
        <v>-145.49</v>
      </c>
      <c r="R145" s="19" t="str">
        <f>IF(OR(INDEX('Raw Data Linear'!$1:$1048576,$B145,MATCH(R$7,'Raw Data Linear'!$1:$1,0))=0,ISNA(INDEX('Raw Data Linear'!$1:$1048576,$B145,MATCH(R$7,'Raw Data Linear'!$1:$1,0)))),"",INDEX('Raw Data Linear'!$1:$1048576,$B145,MATCH(R$7,'Raw Data Linear'!$1:$1,0)))</f>
        <v>RELOCATE</v>
      </c>
      <c r="S145" s="19" t="str">
        <f>IF(OR(INDEX('Raw Data Linear'!$1:$1048576,$B145,MATCH(S$7,'Raw Data Linear'!$1:$1,0))=0,ISNA(INDEX('Raw Data Linear'!$1:$1048576,$B145,MATCH(S$7,'Raw Data Linear'!$1:$1,0)))),"",INDEX('Raw Data Linear'!$1:$1048576,$B145,MATCH(S$7,'Raw Data Linear'!$1:$1,0)))</f>
        <v>CONFLICT</v>
      </c>
      <c r="T145" s="19" t="str">
        <f>IF(OR(INDEX('Raw Data Linear'!$1:$1048576,$B145,MATCH(T$7,'Raw Data Linear'!$1:$1,0))=0,ISNA(INDEX('Raw Data Linear'!$1:$1048576,$B145,MATCH(T$7,'Raw Data Linear'!$1:$1,0)))),"",INDEX('Raw Data Linear'!$1:$1048576,$B145,MATCH(T$7,'Raw Data Linear'!$1:$1,0)))</f>
        <v>LOCATED WITHIN FOOTPRINT OF PROPOSED IMPROVEMENTS</v>
      </c>
    </row>
    <row r="146" spans="1:20" ht="48" customHeight="1" x14ac:dyDescent="0.3">
      <c r="A146" s="3">
        <f t="shared" si="5"/>
        <v>1</v>
      </c>
      <c r="B146" s="3">
        <v>49</v>
      </c>
      <c r="C146" s="18">
        <f>IF(OR(INDEX('Raw Data Linear'!$1:$1048576,$B146,MATCH(C$7,'Raw Data Linear'!$1:$1,0))=0,ISNA(INDEX('Raw Data Linear'!$1:$1048576,$B146,MATCH(C$7,'Raw Data Linear'!$1:$1,0)))),"",INDEX('Raw Data Linear'!$1:$1048576,$B146,MATCH(C$7,'Raw Data Linear'!$1:$1,0)))</f>
        <v>104</v>
      </c>
      <c r="D146" s="18" t="str">
        <f>IF(OR(INDEX('Raw Data Linear'!$1:$1048576,$B146,MATCH(D$7,'Raw Data Linear'!$1:$1,0))=0,ISNA(INDEX('Raw Data Linear'!$1:$1048576,$B146,MATCH(D$7,'Raw Data Linear'!$1:$1,0)))),"",INDEX('Raw Data Linear'!$1:$1048576,$B146,MATCH(D$7,'Raw Data Linear'!$1:$1,0)))</f>
        <v>GREEN VALLEY SUD</v>
      </c>
      <c r="E146" s="18" t="e">
        <f>IF(OR(INDEX('Raw Data Linear'!$1:$1048576,$B146,MATCH(E$7,'Raw Data Linear'!$1:$1,0))=0,ISNA(INDEX('Raw Data Linear'!$1:$1048576,$B146,MATCH(E$7,'Raw Data Linear'!$1:$1,0)))),"",INDEX('Raw Data Linear'!$1:$1048576,$B146,MATCH(E$7,'Raw Data Linear'!$1:$1,0)))</f>
        <v>#N/A</v>
      </c>
      <c r="F146" s="18" t="str">
        <f>IF(OR(INDEX('Raw Data Linear'!$1:$1048576,$B146,MATCH(F$7,'Raw Data Linear'!$1:$1,0))=0,ISNA(INDEX('Raw Data Linear'!$1:$1048576,$B146,MATCH(F$7,'Raw Data Linear'!$1:$1,0)))),"",INDEX('Raw Data Linear'!$1:$1048576,$B146,MATCH(F$7,'Raw Data Linear'!$1:$1,0)))</f>
        <v>Water Line</v>
      </c>
      <c r="G146" s="18"/>
      <c r="H146" s="24" t="str">
        <f>HYPERLINK(IF(OR(INDEX('Raw Data Linear'!$1:$1048576,$B146,MATCH(I$7,'Raw Data Linear'!$1:$1,0))=0,ISNA(INDEX('Raw Data Linear'!$1:$1048576,$B146,MATCH(I$7,'Raw Data Linear'!$1:$1,0)))),"",INDEX('Raw Data Linear'!$1:$1048576,$B146,MATCH(I$7,'Raw Data Linear'!$1:$1,0))),"Map")</f>
        <v>Map</v>
      </c>
      <c r="I146" s="24"/>
      <c r="J146" s="24" t="str">
        <f>HYPERLINK(IF(OR(INDEX('Raw Data Linear'!$1:$1048576,$B146,MATCH(J$7,'Raw Data Linear'!$1:$1,0))=0,ISNA(INDEX('Raw Data Linear'!$1:$1048576,$B146,MATCH(J$7,'Raw Data Linear'!$1:$1,0)))),"",INDEX('Raw Data Linear'!$1:$1048576,$B146,MATCH(J$7,'Raw Data Linear'!$1:$1,0))),"Map")</f>
        <v>Map</v>
      </c>
      <c r="K146" s="54" t="str">
        <f>N146</f>
        <v>132+74.00</v>
      </c>
      <c r="L146" s="18"/>
      <c r="M146" s="18"/>
      <c r="N146" s="18" t="str">
        <f>IF(OR(INDEX('Raw Data Linear'!$1:$1048576,$B146,MATCH(N$7,'Raw Data Linear'!$1:$1,0))=0,ISNA(INDEX('Raw Data Linear'!$1:$1048576,$B146,MATCH(N$7,'Raw Data Linear'!$1:$1,0)))),"",INDEX('Raw Data Linear'!$1:$1048576,$B146,MATCH(N$7,'Raw Data Linear'!$1:$1,0)))</f>
        <v>132+74.00</v>
      </c>
      <c r="O146" s="18">
        <f>IF(OR(INDEX('Raw Data Linear'!$1:$1048576,$B146,MATCH(O$7,'Raw Data Linear'!$1:$1,0))=0,ISNA(INDEX('Raw Data Linear'!$1:$1048576,$B146,MATCH(O$7,'Raw Data Linear'!$1:$1,0)))),"",INDEX('Raw Data Linear'!$1:$1048576,$B146,MATCH(O$7,'Raw Data Linear'!$1:$1,0)))</f>
        <v>-91.78</v>
      </c>
      <c r="P146" s="18" t="str">
        <f>IF(OR(INDEX('Raw Data Linear'!$1:$1048576,$B146,MATCH(P$7,'Raw Data Linear'!$1:$1,0))=0,ISNA(INDEX('Raw Data Linear'!$1:$1048576,$B146,MATCH(P$7,'Raw Data Linear'!$1:$1,0)))),"",INDEX('Raw Data Linear'!$1:$1048576,$B146,MATCH(P$7,'Raw Data Linear'!$1:$1,0)))</f>
        <v>132+68.70</v>
      </c>
      <c r="Q146" s="18">
        <f>IF(OR(INDEX('Raw Data Linear'!$1:$1048576,$B146,MATCH(Q$7,'Raw Data Linear'!$1:$1,0))=0,ISNA(INDEX('Raw Data Linear'!$1:$1048576,$B146,MATCH(Q$7,'Raw Data Linear'!$1:$1,0)))),"",INDEX('Raw Data Linear'!$1:$1048576,$B146,MATCH(Q$7,'Raw Data Linear'!$1:$1,0)))</f>
        <v>-91.74</v>
      </c>
      <c r="R146" s="18" t="str">
        <f>IF(OR(INDEX('Raw Data Linear'!$1:$1048576,$B146,MATCH(R$7,'Raw Data Linear'!$1:$1,0))=0,ISNA(INDEX('Raw Data Linear'!$1:$1048576,$B146,MATCH(R$7,'Raw Data Linear'!$1:$1,0)))),"",INDEX('Raw Data Linear'!$1:$1048576,$B146,MATCH(R$7,'Raw Data Linear'!$1:$1,0)))</f>
        <v>RELOCATE</v>
      </c>
      <c r="S146" s="18" t="str">
        <f>IF(OR(INDEX('Raw Data Linear'!$1:$1048576,$B146,MATCH(S$7,'Raw Data Linear'!$1:$1,0))=0,ISNA(INDEX('Raw Data Linear'!$1:$1048576,$B146,MATCH(S$7,'Raw Data Linear'!$1:$1,0)))),"",INDEX('Raw Data Linear'!$1:$1048576,$B146,MATCH(S$7,'Raw Data Linear'!$1:$1,0)))</f>
        <v>CONFLICT</v>
      </c>
      <c r="T146" s="18" t="str">
        <f>IF(OR(INDEX('Raw Data Linear'!$1:$1048576,$B146,MATCH(T$7,'Raw Data Linear'!$1:$1,0))=0,ISNA(INDEX('Raw Data Linear'!$1:$1048576,$B146,MATCH(T$7,'Raw Data Linear'!$1:$1,0)))),"",INDEX('Raw Data Linear'!$1:$1048576,$B146,MATCH(T$7,'Raw Data Linear'!$1:$1,0)))</f>
        <v>LOCATED WITHIN FOOTPRINT OF PROPOSED IMPROVEMENTS</v>
      </c>
    </row>
    <row r="147" spans="1:20" ht="48" customHeight="1" x14ac:dyDescent="0.3">
      <c r="A147" s="3">
        <f t="shared" si="5"/>
        <v>1</v>
      </c>
      <c r="B147" s="3">
        <v>43</v>
      </c>
      <c r="C147" s="19">
        <f>IF(OR(INDEX('Raw Data Points'!$1:$1048576,$B147,MATCH(C$7,'Raw Data Points'!$1:$1,0))=0,ISNA(INDEX('Raw Data Points'!$1:$1048576,$B147,MATCH(C$7,'Raw Data Points'!$1:$1,0)))),"",INDEX('Raw Data Points'!$1:$1048576,$B147,MATCH(C$7,'Raw Data Points'!$1:$1,0)))</f>
        <v>90</v>
      </c>
      <c r="D147" s="19" t="str">
        <f>IF(OR(INDEX('Raw Data Points'!$1:$1048576,$B147,MATCH(D$7,'Raw Data Points'!$1:$1,0))=0,ISNA(INDEX('Raw Data Points'!$1:$1048576,$B147,MATCH(D$7,'Raw Data Points'!$1:$1,0)))),"",INDEX('Raw Data Points'!$1:$1048576,$B147,MATCH(D$7,'Raw Data Points'!$1:$1,0)))</f>
        <v>GREEN VALLEY SUD</v>
      </c>
      <c r="E147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47" s="19" t="str">
        <f>IF(OR(INDEX('Raw Data Points'!$1:$1048576,$B147,MATCH(F$7,'Raw Data Points'!$1:$1,0))=0,ISNA(INDEX('Raw Data Points'!$1:$1048576,$B147,MATCH(F$7,'Raw Data Points'!$1:$1,0)))),"",INDEX('Raw Data Points'!$1:$1048576,$B147,MATCH(F$7,'Raw Data Points'!$1:$1,0)))</f>
        <v>Water Valve</v>
      </c>
      <c r="G147" s="19"/>
      <c r="H147" s="25" t="str">
        <f>HYPERLINK(IF(OR(INDEX('Raw Data Points'!$1:$1048576,$B147,MATCH(H$7,'Raw Data Points'!$1:$1,0))=0,ISNA(INDEX('Raw Data Points'!$1:$1048576,$B147,MATCH(H$7,'Raw Data Points'!$1:$1,0)))),"",INDEX('Raw Data Points'!$1:$1048576,$B147,MATCH(H$7,'Raw Data Points'!$1:$1,0))),"Map")</f>
        <v>Map</v>
      </c>
      <c r="I147" s="25"/>
      <c r="J147" s="25"/>
      <c r="K147" s="55" t="str">
        <f>L147</f>
        <v>132+81.87</v>
      </c>
      <c r="L147" s="19" t="str">
        <f>IF(OR(INDEX('Raw Data Points'!$1:$1048576,$B147,MATCH(L$7,'Raw Data Points'!$1:$1,0))=0,ISNA(INDEX('Raw Data Points'!$1:$1048576,$B147,MATCH(L$7,'Raw Data Points'!$1:$1,0)))),"",INDEX('Raw Data Points'!$1:$1048576,$B147,MATCH(L$7,'Raw Data Points'!$1:$1,0)))</f>
        <v>132+81.87</v>
      </c>
      <c r="M147" s="19">
        <f>IF(OR(INDEX('Raw Data Points'!$1:$1048576,$B147,MATCH(M$7,'Raw Data Points'!$1:$1,0))=0,ISNA(INDEX('Raw Data Points'!$1:$1048576,$B147,MATCH(M$7,'Raw Data Points'!$1:$1,0)))),"",INDEX('Raw Data Points'!$1:$1048576,$B147,MATCH(M$7,'Raw Data Points'!$1:$1,0)))</f>
        <v>47.34</v>
      </c>
      <c r="N147" s="19"/>
      <c r="O147" s="19"/>
      <c r="P147" s="19"/>
      <c r="Q147" s="19"/>
      <c r="R147" s="19" t="str">
        <f>IF(OR(INDEX('Raw Data Points'!$1:$1048576,$B147,MATCH(R$7,'Raw Data Points'!$1:$1,0))=0,ISNA(INDEX('Raw Data Points'!$1:$1048576,$B147,MATCH(R$7,'Raw Data Points'!$1:$1,0)))),"",INDEX('Raw Data Points'!$1:$1048576,$B147,MATCH(R$7,'Raw Data Points'!$1:$1,0)))</f>
        <v>RELOCATE</v>
      </c>
      <c r="S147" s="19" t="str">
        <f>IF(OR(INDEX('Raw Data Points'!$1:$1048576,$B147,MATCH(S$7,'Raw Data Points'!$1:$1,0))=0,ISNA(INDEX('Raw Data Points'!$1:$1048576,$B147,MATCH(S$7,'Raw Data Points'!$1:$1,0)))),"",INDEX('Raw Data Points'!$1:$1048576,$B147,MATCH(S$7,'Raw Data Points'!$1:$1,0)))</f>
        <v>CONFLICT</v>
      </c>
      <c r="T147" s="19" t="str">
        <f>IF(OR(INDEX('Raw Data Points'!$1:$1048576,$B147,MATCH(T$7,'Raw Data Points'!$1:$1,0))=0,ISNA(INDEX('Raw Data Points'!$1:$1048576,$B147,MATCH(T$7,'Raw Data Points'!$1:$1,0)))),"",INDEX('Raw Data Points'!$1:$1048576,$B147,MATCH(T$7,'Raw Data Points'!$1:$1,0)))</f>
        <v>LOCATED WITHIN FOOTPRINT OF PROPOSED IMPROVEMENTS</v>
      </c>
    </row>
    <row r="148" spans="1:20" ht="48" customHeight="1" x14ac:dyDescent="0.3">
      <c r="A148" s="3">
        <f t="shared" si="5"/>
        <v>1</v>
      </c>
      <c r="B148" s="3">
        <v>34</v>
      </c>
      <c r="C148" s="18">
        <f>IF(OR(INDEX('Raw Data Points'!$1:$1048576,$B148,MATCH(C$7,'Raw Data Points'!$1:$1,0))=0,ISNA(INDEX('Raw Data Points'!$1:$1048576,$B148,MATCH(C$7,'Raw Data Points'!$1:$1,0)))),"",INDEX('Raw Data Points'!$1:$1048576,$B148,MATCH(C$7,'Raw Data Points'!$1:$1,0)))</f>
        <v>70</v>
      </c>
      <c r="D148" s="18" t="str">
        <f>IF(OR(INDEX('Raw Data Points'!$1:$1048576,$B148,MATCH(D$7,'Raw Data Points'!$1:$1,0))=0,ISNA(INDEX('Raw Data Points'!$1:$1048576,$B148,MATCH(D$7,'Raw Data Points'!$1:$1,0)))),"",INDEX('Raw Data Points'!$1:$1048576,$B148,MATCH(D$7,'Raw Data Points'!$1:$1,0)))</f>
        <v>GREEN VALLEY SUD</v>
      </c>
      <c r="E148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48" s="18" t="str">
        <f>IF(OR(INDEX('Raw Data Points'!$1:$1048576,$B148,MATCH(F$7,'Raw Data Points'!$1:$1,0))=0,ISNA(INDEX('Raw Data Points'!$1:$1048576,$B148,MATCH(F$7,'Raw Data Points'!$1:$1,0)))),"",INDEX('Raw Data Points'!$1:$1048576,$B148,MATCH(F$7,'Raw Data Points'!$1:$1,0)))</f>
        <v>Water Valve</v>
      </c>
      <c r="G148" s="18"/>
      <c r="H148" s="24" t="str">
        <f>HYPERLINK(IF(OR(INDEX('Raw Data Points'!$1:$1048576,$B148,MATCH(H$7,'Raw Data Points'!$1:$1,0))=0,ISNA(INDEX('Raw Data Points'!$1:$1048576,$B148,MATCH(H$7,'Raw Data Points'!$1:$1,0)))),"",INDEX('Raw Data Points'!$1:$1048576,$B148,MATCH(H$7,'Raw Data Points'!$1:$1,0))),"Map")</f>
        <v>Map</v>
      </c>
      <c r="I148" s="24"/>
      <c r="J148" s="24"/>
      <c r="K148" s="54" t="str">
        <f>L148</f>
        <v>137+72.89</v>
      </c>
      <c r="L148" s="18" t="str">
        <f>IF(OR(INDEX('Raw Data Points'!$1:$1048576,$B148,MATCH(L$7,'Raw Data Points'!$1:$1,0))=0,ISNA(INDEX('Raw Data Points'!$1:$1048576,$B148,MATCH(L$7,'Raw Data Points'!$1:$1,0)))),"",INDEX('Raw Data Points'!$1:$1048576,$B148,MATCH(L$7,'Raw Data Points'!$1:$1,0)))</f>
        <v>137+72.89</v>
      </c>
      <c r="M148" s="18">
        <f>IF(OR(INDEX('Raw Data Points'!$1:$1048576,$B148,MATCH(M$7,'Raw Data Points'!$1:$1,0))=0,ISNA(INDEX('Raw Data Points'!$1:$1048576,$B148,MATCH(M$7,'Raw Data Points'!$1:$1,0)))),"",INDEX('Raw Data Points'!$1:$1048576,$B148,MATCH(M$7,'Raw Data Points'!$1:$1,0)))</f>
        <v>37.729999999999997</v>
      </c>
      <c r="N148" s="18"/>
      <c r="O148" s="18"/>
      <c r="P148" s="18"/>
      <c r="Q148" s="18"/>
      <c r="R148" s="18" t="str">
        <f>IF(OR(INDEX('Raw Data Points'!$1:$1048576,$B148,MATCH(R$7,'Raw Data Points'!$1:$1,0))=0,ISNA(INDEX('Raw Data Points'!$1:$1048576,$B148,MATCH(R$7,'Raw Data Points'!$1:$1,0)))),"",INDEX('Raw Data Points'!$1:$1048576,$B148,MATCH(R$7,'Raw Data Points'!$1:$1,0)))</f>
        <v>RELOCATE</v>
      </c>
      <c r="S148" s="18" t="str">
        <f>IF(OR(INDEX('Raw Data Points'!$1:$1048576,$B148,MATCH(S$7,'Raw Data Points'!$1:$1,0))=0,ISNA(INDEX('Raw Data Points'!$1:$1048576,$B148,MATCH(S$7,'Raw Data Points'!$1:$1,0)))),"",INDEX('Raw Data Points'!$1:$1048576,$B148,MATCH(S$7,'Raw Data Points'!$1:$1,0)))</f>
        <v>CONFLICT</v>
      </c>
      <c r="T148" s="18" t="str">
        <f>IF(OR(INDEX('Raw Data Points'!$1:$1048576,$B148,MATCH(T$7,'Raw Data Points'!$1:$1,0))=0,ISNA(INDEX('Raw Data Points'!$1:$1048576,$B148,MATCH(T$7,'Raw Data Points'!$1:$1,0)))),"",INDEX('Raw Data Points'!$1:$1048576,$B148,MATCH(T$7,'Raw Data Points'!$1:$1,0)))</f>
        <v>LOCATED WITHIN FOOTPRINT OF PROPOSED IMPROVEMENTS</v>
      </c>
    </row>
    <row r="149" spans="1:20" ht="48" customHeight="1" x14ac:dyDescent="0.3">
      <c r="A149" s="3">
        <f t="shared" si="5"/>
        <v>1</v>
      </c>
      <c r="B149" s="3">
        <v>32</v>
      </c>
      <c r="C149" s="19">
        <f>IF(OR(INDEX('Raw Data Points'!$1:$1048576,$B149,MATCH(C$7,'Raw Data Points'!$1:$1,0))=0,ISNA(INDEX('Raw Data Points'!$1:$1048576,$B149,MATCH(C$7,'Raw Data Points'!$1:$1,0)))),"",INDEX('Raw Data Points'!$1:$1048576,$B149,MATCH(C$7,'Raw Data Points'!$1:$1,0)))</f>
        <v>68</v>
      </c>
      <c r="D149" s="19" t="str">
        <f>IF(OR(INDEX('Raw Data Points'!$1:$1048576,$B149,MATCH(D$7,'Raw Data Points'!$1:$1,0))=0,ISNA(INDEX('Raw Data Points'!$1:$1048576,$B149,MATCH(D$7,'Raw Data Points'!$1:$1,0)))),"",INDEX('Raw Data Points'!$1:$1048576,$B149,MATCH(D$7,'Raw Data Points'!$1:$1,0)))</f>
        <v>GREEN VALLEY SUD</v>
      </c>
      <c r="E149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49" s="19" t="str">
        <f>IF(OR(INDEX('Raw Data Points'!$1:$1048576,$B149,MATCH(F$7,'Raw Data Points'!$1:$1,0))=0,ISNA(INDEX('Raw Data Points'!$1:$1048576,$B149,MATCH(F$7,'Raw Data Points'!$1:$1,0)))),"",INDEX('Raw Data Points'!$1:$1048576,$B149,MATCH(F$7,'Raw Data Points'!$1:$1,0)))</f>
        <v>Fire Hydrant</v>
      </c>
      <c r="G149" s="19"/>
      <c r="H149" s="25" t="str">
        <f>HYPERLINK(IF(OR(INDEX('Raw Data Points'!$1:$1048576,$B149,MATCH(H$7,'Raw Data Points'!$1:$1,0))=0,ISNA(INDEX('Raw Data Points'!$1:$1048576,$B149,MATCH(H$7,'Raw Data Points'!$1:$1,0)))),"",INDEX('Raw Data Points'!$1:$1048576,$B149,MATCH(H$7,'Raw Data Points'!$1:$1,0))),"Map")</f>
        <v>Map</v>
      </c>
      <c r="I149" s="25"/>
      <c r="J149" s="25"/>
      <c r="K149" s="55" t="str">
        <f>L149</f>
        <v>138+87.37</v>
      </c>
      <c r="L149" s="19" t="str">
        <f>IF(OR(INDEX('Raw Data Points'!$1:$1048576,$B149,MATCH(L$7,'Raw Data Points'!$1:$1,0))=0,ISNA(INDEX('Raw Data Points'!$1:$1048576,$B149,MATCH(L$7,'Raw Data Points'!$1:$1,0)))),"",INDEX('Raw Data Points'!$1:$1048576,$B149,MATCH(L$7,'Raw Data Points'!$1:$1,0)))</f>
        <v>138+87.37</v>
      </c>
      <c r="M149" s="19">
        <f>IF(OR(INDEX('Raw Data Points'!$1:$1048576,$B149,MATCH(M$7,'Raw Data Points'!$1:$1,0))=0,ISNA(INDEX('Raw Data Points'!$1:$1048576,$B149,MATCH(M$7,'Raw Data Points'!$1:$1,0)))),"",INDEX('Raw Data Points'!$1:$1048576,$B149,MATCH(M$7,'Raw Data Points'!$1:$1,0)))</f>
        <v>-38.520000000000003</v>
      </c>
      <c r="N149" s="19"/>
      <c r="O149" s="19"/>
      <c r="P149" s="19"/>
      <c r="Q149" s="19"/>
      <c r="R149" s="19" t="str">
        <f>IF(OR(INDEX('Raw Data Points'!$1:$1048576,$B149,MATCH(R$7,'Raw Data Points'!$1:$1,0))=0,ISNA(INDEX('Raw Data Points'!$1:$1048576,$B149,MATCH(R$7,'Raw Data Points'!$1:$1,0)))),"",INDEX('Raw Data Points'!$1:$1048576,$B149,MATCH(R$7,'Raw Data Points'!$1:$1,0)))</f>
        <v>RELOCATE</v>
      </c>
      <c r="S149" s="19" t="str">
        <f>IF(OR(INDEX('Raw Data Points'!$1:$1048576,$B149,MATCH(S$7,'Raw Data Points'!$1:$1,0))=0,ISNA(INDEX('Raw Data Points'!$1:$1048576,$B149,MATCH(S$7,'Raw Data Points'!$1:$1,0)))),"",INDEX('Raw Data Points'!$1:$1048576,$B149,MATCH(S$7,'Raw Data Points'!$1:$1,0)))</f>
        <v>CONFLICT</v>
      </c>
      <c r="T149" s="19" t="str">
        <f>IF(OR(INDEX('Raw Data Points'!$1:$1048576,$B149,MATCH(T$7,'Raw Data Points'!$1:$1,0))=0,ISNA(INDEX('Raw Data Points'!$1:$1048576,$B149,MATCH(T$7,'Raw Data Points'!$1:$1,0)))),"",INDEX('Raw Data Points'!$1:$1048576,$B149,MATCH(T$7,'Raw Data Points'!$1:$1,0)))</f>
        <v>LOCATED WITHIN FOOTPRINT OF PROPOSED IMPROVEMENTS</v>
      </c>
    </row>
    <row r="150" spans="1:20" ht="48" customHeight="1" x14ac:dyDescent="0.3">
      <c r="A150" s="3">
        <f t="shared" si="5"/>
        <v>1</v>
      </c>
      <c r="B150" s="3">
        <v>31</v>
      </c>
      <c r="C150" s="18">
        <f>IF(OR(INDEX('Raw Data Points'!$1:$1048576,$B150,MATCH(C$7,'Raw Data Points'!$1:$1,0))=0,ISNA(INDEX('Raw Data Points'!$1:$1048576,$B150,MATCH(C$7,'Raw Data Points'!$1:$1,0)))),"",INDEX('Raw Data Points'!$1:$1048576,$B150,MATCH(C$7,'Raw Data Points'!$1:$1,0)))</f>
        <v>67</v>
      </c>
      <c r="D150" s="18" t="str">
        <f>IF(OR(INDEX('Raw Data Points'!$1:$1048576,$B150,MATCH(D$7,'Raw Data Points'!$1:$1,0))=0,ISNA(INDEX('Raw Data Points'!$1:$1048576,$B150,MATCH(D$7,'Raw Data Points'!$1:$1,0)))),"",INDEX('Raw Data Points'!$1:$1048576,$B150,MATCH(D$7,'Raw Data Points'!$1:$1,0)))</f>
        <v>GREEN VALLEY SUD</v>
      </c>
      <c r="E150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50" s="18" t="str">
        <f>IF(OR(INDEX('Raw Data Points'!$1:$1048576,$B150,MATCH(F$7,'Raw Data Points'!$1:$1,0))=0,ISNA(INDEX('Raw Data Points'!$1:$1048576,$B150,MATCH(F$7,'Raw Data Points'!$1:$1,0)))),"",INDEX('Raw Data Points'!$1:$1048576,$B150,MATCH(F$7,'Raw Data Points'!$1:$1,0)))</f>
        <v>Water Valve</v>
      </c>
      <c r="G150" s="18"/>
      <c r="H150" s="24" t="str">
        <f>HYPERLINK(IF(OR(INDEX('Raw Data Points'!$1:$1048576,$B150,MATCH(H$7,'Raw Data Points'!$1:$1,0))=0,ISNA(INDEX('Raw Data Points'!$1:$1048576,$B150,MATCH(H$7,'Raw Data Points'!$1:$1,0)))),"",INDEX('Raw Data Points'!$1:$1048576,$B150,MATCH(H$7,'Raw Data Points'!$1:$1,0))),"Map")</f>
        <v>Map</v>
      </c>
      <c r="I150" s="24"/>
      <c r="J150" s="24"/>
      <c r="K150" s="54" t="str">
        <f>L150</f>
        <v>138+87.58</v>
      </c>
      <c r="L150" s="18" t="str">
        <f>IF(OR(INDEX('Raw Data Points'!$1:$1048576,$B150,MATCH(L$7,'Raw Data Points'!$1:$1,0))=0,ISNA(INDEX('Raw Data Points'!$1:$1048576,$B150,MATCH(L$7,'Raw Data Points'!$1:$1,0)))),"",INDEX('Raw Data Points'!$1:$1048576,$B150,MATCH(L$7,'Raw Data Points'!$1:$1,0)))</f>
        <v>138+87.58</v>
      </c>
      <c r="M150" s="18">
        <f>IF(OR(INDEX('Raw Data Points'!$1:$1048576,$B150,MATCH(M$7,'Raw Data Points'!$1:$1,0))=0,ISNA(INDEX('Raw Data Points'!$1:$1048576,$B150,MATCH(M$7,'Raw Data Points'!$1:$1,0)))),"",INDEX('Raw Data Points'!$1:$1048576,$B150,MATCH(M$7,'Raw Data Points'!$1:$1,0)))</f>
        <v>-54.81</v>
      </c>
      <c r="N150" s="18"/>
      <c r="O150" s="18"/>
      <c r="P150" s="18"/>
      <c r="Q150" s="18"/>
      <c r="R150" s="18" t="str">
        <f>IF(OR(INDEX('Raw Data Points'!$1:$1048576,$B150,MATCH(R$7,'Raw Data Points'!$1:$1,0))=0,ISNA(INDEX('Raw Data Points'!$1:$1048576,$B150,MATCH(R$7,'Raw Data Points'!$1:$1,0)))),"",INDEX('Raw Data Points'!$1:$1048576,$B150,MATCH(R$7,'Raw Data Points'!$1:$1,0)))</f>
        <v>RELOCATE</v>
      </c>
      <c r="S150" s="18" t="str">
        <f>IF(OR(INDEX('Raw Data Points'!$1:$1048576,$B150,MATCH(S$7,'Raw Data Points'!$1:$1,0))=0,ISNA(INDEX('Raw Data Points'!$1:$1048576,$B150,MATCH(S$7,'Raw Data Points'!$1:$1,0)))),"",INDEX('Raw Data Points'!$1:$1048576,$B150,MATCH(S$7,'Raw Data Points'!$1:$1,0)))</f>
        <v>CONFLICT</v>
      </c>
      <c r="T150" s="18" t="str">
        <f>IF(OR(INDEX('Raw Data Points'!$1:$1048576,$B150,MATCH(T$7,'Raw Data Points'!$1:$1,0))=0,ISNA(INDEX('Raw Data Points'!$1:$1048576,$B150,MATCH(T$7,'Raw Data Points'!$1:$1,0)))),"",INDEX('Raw Data Points'!$1:$1048576,$B150,MATCH(T$7,'Raw Data Points'!$1:$1,0)))</f>
        <v>LOCATED WITHIN FOOTPRINT OF PROPOSED IMPROVEMENTS</v>
      </c>
    </row>
    <row r="151" spans="1:20" ht="48" customHeight="1" x14ac:dyDescent="0.3">
      <c r="A151" s="3">
        <f t="shared" si="5"/>
        <v>1</v>
      </c>
      <c r="B151" s="3">
        <v>42</v>
      </c>
      <c r="C151" s="19">
        <f>IF(OR(INDEX('Raw Data Linear'!$1:$1048576,$B151,MATCH(C$7,'Raw Data Linear'!$1:$1,0))=0,ISNA(INDEX('Raw Data Linear'!$1:$1048576,$B151,MATCH(C$7,'Raw Data Linear'!$1:$1,0)))),"",INDEX('Raw Data Linear'!$1:$1048576,$B151,MATCH(C$7,'Raw Data Linear'!$1:$1,0)))</f>
        <v>89</v>
      </c>
      <c r="D151" s="19" t="str">
        <f>IF(OR(INDEX('Raw Data Linear'!$1:$1048576,$B151,MATCH(D$7,'Raw Data Linear'!$1:$1,0))=0,ISNA(INDEX('Raw Data Linear'!$1:$1048576,$B151,MATCH(D$7,'Raw Data Linear'!$1:$1,0)))),"",INDEX('Raw Data Linear'!$1:$1048576,$B151,MATCH(D$7,'Raw Data Linear'!$1:$1,0)))</f>
        <v>GREEN VALLEY SUD</v>
      </c>
      <c r="E151" s="19" t="e">
        <f>IF(OR(INDEX('Raw Data Linear'!$1:$1048576,$B151,MATCH(E$7,'Raw Data Linear'!$1:$1,0))=0,ISNA(INDEX('Raw Data Linear'!$1:$1048576,$B151,MATCH(E$7,'Raw Data Linear'!$1:$1,0)))),"",INDEX('Raw Data Linear'!$1:$1048576,$B151,MATCH(E$7,'Raw Data Linear'!$1:$1,0)))</f>
        <v>#N/A</v>
      </c>
      <c r="F151" s="19" t="str">
        <f>IF(OR(INDEX('Raw Data Linear'!$1:$1048576,$B151,MATCH(F$7,'Raw Data Linear'!$1:$1,0))=0,ISNA(INDEX('Raw Data Linear'!$1:$1048576,$B151,MATCH(F$7,'Raw Data Linear'!$1:$1,0)))),"",INDEX('Raw Data Linear'!$1:$1048576,$B151,MATCH(F$7,'Raw Data Linear'!$1:$1,0)))</f>
        <v>Water Line</v>
      </c>
      <c r="G151" s="19"/>
      <c r="H151" s="25" t="str">
        <f>HYPERLINK(IF(OR(INDEX('Raw Data Linear'!$1:$1048576,$B151,MATCH(I$7,'Raw Data Linear'!$1:$1,0))=0,ISNA(INDEX('Raw Data Linear'!$1:$1048576,$B151,MATCH(I$7,'Raw Data Linear'!$1:$1,0)))),"",INDEX('Raw Data Linear'!$1:$1048576,$B151,MATCH(I$7,'Raw Data Linear'!$1:$1,0))),"Map")</f>
        <v>Map</v>
      </c>
      <c r="I151" s="25"/>
      <c r="J151" s="25" t="str">
        <f>HYPERLINK(IF(OR(INDEX('Raw Data Linear'!$1:$1048576,$B151,MATCH(J$7,'Raw Data Linear'!$1:$1,0))=0,ISNA(INDEX('Raw Data Linear'!$1:$1048576,$B151,MATCH(J$7,'Raw Data Linear'!$1:$1,0)))),"",INDEX('Raw Data Linear'!$1:$1048576,$B151,MATCH(J$7,'Raw Data Linear'!$1:$1,0))),"Map")</f>
        <v>Map</v>
      </c>
      <c r="K151" s="55" t="str">
        <f>N151</f>
        <v>138+87.76</v>
      </c>
      <c r="L151" s="19"/>
      <c r="M151" s="19"/>
      <c r="N151" s="19" t="str">
        <f>IF(OR(INDEX('Raw Data Linear'!$1:$1048576,$B151,MATCH(N$7,'Raw Data Linear'!$1:$1,0))=0,ISNA(INDEX('Raw Data Linear'!$1:$1048576,$B151,MATCH(N$7,'Raw Data Linear'!$1:$1,0)))),"",INDEX('Raw Data Linear'!$1:$1048576,$B151,MATCH(N$7,'Raw Data Linear'!$1:$1,0)))</f>
        <v>138+87.76</v>
      </c>
      <c r="O151" s="19">
        <f>IF(OR(INDEX('Raw Data Linear'!$1:$1048576,$B151,MATCH(O$7,'Raw Data Linear'!$1:$1,0))=0,ISNA(INDEX('Raw Data Linear'!$1:$1048576,$B151,MATCH(O$7,'Raw Data Linear'!$1:$1,0)))),"",INDEX('Raw Data Linear'!$1:$1048576,$B151,MATCH(O$7,'Raw Data Linear'!$1:$1,0)))</f>
        <v>-55.98</v>
      </c>
      <c r="P151" s="19" t="str">
        <f>IF(OR(INDEX('Raw Data Linear'!$1:$1048576,$B151,MATCH(P$7,'Raw Data Linear'!$1:$1,0))=0,ISNA(INDEX('Raw Data Linear'!$1:$1048576,$B151,MATCH(P$7,'Raw Data Linear'!$1:$1,0)))),"",INDEX('Raw Data Linear'!$1:$1048576,$B151,MATCH(P$7,'Raw Data Linear'!$1:$1,0)))</f>
        <v>138+87.33</v>
      </c>
      <c r="Q151" s="19">
        <f>IF(OR(INDEX('Raw Data Linear'!$1:$1048576,$B151,MATCH(Q$7,'Raw Data Linear'!$1:$1,0))=0,ISNA(INDEX('Raw Data Linear'!$1:$1048576,$B151,MATCH(Q$7,'Raw Data Linear'!$1:$1,0)))),"",INDEX('Raw Data Linear'!$1:$1048576,$B151,MATCH(Q$7,'Raw Data Linear'!$1:$1,0)))</f>
        <v>-38.520000000000003</v>
      </c>
      <c r="R151" s="19" t="str">
        <f>IF(OR(INDEX('Raw Data Linear'!$1:$1048576,$B151,MATCH(R$7,'Raw Data Linear'!$1:$1,0))=0,ISNA(INDEX('Raw Data Linear'!$1:$1048576,$B151,MATCH(R$7,'Raw Data Linear'!$1:$1,0)))),"",INDEX('Raw Data Linear'!$1:$1048576,$B151,MATCH(R$7,'Raw Data Linear'!$1:$1,0)))</f>
        <v>RELOCATE</v>
      </c>
      <c r="S151" s="19" t="str">
        <f>IF(OR(INDEX('Raw Data Linear'!$1:$1048576,$B151,MATCH(S$7,'Raw Data Linear'!$1:$1,0))=0,ISNA(INDEX('Raw Data Linear'!$1:$1048576,$B151,MATCH(S$7,'Raw Data Linear'!$1:$1,0)))),"",INDEX('Raw Data Linear'!$1:$1048576,$B151,MATCH(S$7,'Raw Data Linear'!$1:$1,0)))</f>
        <v>CONFLICT</v>
      </c>
      <c r="T151" s="19" t="str">
        <f>IF(OR(INDEX('Raw Data Linear'!$1:$1048576,$B151,MATCH(T$7,'Raw Data Linear'!$1:$1,0))=0,ISNA(INDEX('Raw Data Linear'!$1:$1048576,$B151,MATCH(T$7,'Raw Data Linear'!$1:$1,0)))),"",INDEX('Raw Data Linear'!$1:$1048576,$B151,MATCH(T$7,'Raw Data Linear'!$1:$1,0)))</f>
        <v>LOCATED WITHIN FOOTPRINT OF PROPOSED IMPROVEMENTS</v>
      </c>
    </row>
    <row r="152" spans="1:20" ht="48" customHeight="1" x14ac:dyDescent="0.3">
      <c r="A152" s="3">
        <f t="shared" si="5"/>
        <v>1</v>
      </c>
      <c r="B152" s="3">
        <v>41</v>
      </c>
      <c r="C152" s="18">
        <f>IF(OR(INDEX('Raw Data Linear'!$1:$1048576,$B152,MATCH(C$7,'Raw Data Linear'!$1:$1,0))=0,ISNA(INDEX('Raw Data Linear'!$1:$1048576,$B152,MATCH(C$7,'Raw Data Linear'!$1:$1,0)))),"",INDEX('Raw Data Linear'!$1:$1048576,$B152,MATCH(C$7,'Raw Data Linear'!$1:$1,0)))</f>
        <v>88</v>
      </c>
      <c r="D152" s="18" t="str">
        <f>IF(OR(INDEX('Raw Data Linear'!$1:$1048576,$B152,MATCH(D$7,'Raw Data Linear'!$1:$1,0))=0,ISNA(INDEX('Raw Data Linear'!$1:$1048576,$B152,MATCH(D$7,'Raw Data Linear'!$1:$1,0)))),"",INDEX('Raw Data Linear'!$1:$1048576,$B152,MATCH(D$7,'Raw Data Linear'!$1:$1,0)))</f>
        <v>GREEN VALLEY SUD</v>
      </c>
      <c r="E152" s="18" t="e">
        <f>IF(OR(INDEX('Raw Data Linear'!$1:$1048576,$B152,MATCH(E$7,'Raw Data Linear'!$1:$1,0))=0,ISNA(INDEX('Raw Data Linear'!$1:$1048576,$B152,MATCH(E$7,'Raw Data Linear'!$1:$1,0)))),"",INDEX('Raw Data Linear'!$1:$1048576,$B152,MATCH(E$7,'Raw Data Linear'!$1:$1,0)))</f>
        <v>#N/A</v>
      </c>
      <c r="F152" s="18" t="str">
        <f>IF(OR(INDEX('Raw Data Linear'!$1:$1048576,$B152,MATCH(F$7,'Raw Data Linear'!$1:$1,0))=0,ISNA(INDEX('Raw Data Linear'!$1:$1048576,$B152,MATCH(F$7,'Raw Data Linear'!$1:$1,0)))),"",INDEX('Raw Data Linear'!$1:$1048576,$B152,MATCH(F$7,'Raw Data Linear'!$1:$1,0)))</f>
        <v>Water Line</v>
      </c>
      <c r="G152" s="18"/>
      <c r="H152" s="24" t="str">
        <f>HYPERLINK(IF(OR(INDEX('Raw Data Linear'!$1:$1048576,$B152,MATCH(I$7,'Raw Data Linear'!$1:$1,0))=0,ISNA(INDEX('Raw Data Linear'!$1:$1048576,$B152,MATCH(I$7,'Raw Data Linear'!$1:$1,0)))),"",INDEX('Raw Data Linear'!$1:$1048576,$B152,MATCH(I$7,'Raw Data Linear'!$1:$1,0))),"Map")</f>
        <v>Map</v>
      </c>
      <c r="I152" s="24"/>
      <c r="J152" s="24" t="str">
        <f>HYPERLINK(IF(OR(INDEX('Raw Data Linear'!$1:$1048576,$B152,MATCH(J$7,'Raw Data Linear'!$1:$1,0))=0,ISNA(INDEX('Raw Data Linear'!$1:$1048576,$B152,MATCH(J$7,'Raw Data Linear'!$1:$1,0)))),"",INDEX('Raw Data Linear'!$1:$1048576,$B152,MATCH(J$7,'Raw Data Linear'!$1:$1,0))),"Map")</f>
        <v>Map</v>
      </c>
      <c r="K152" s="54" t="str">
        <f>N152</f>
        <v>139+52.90</v>
      </c>
      <c r="L152" s="18"/>
      <c r="M152" s="18"/>
      <c r="N152" s="18" t="str">
        <f>IF(OR(INDEX('Raw Data Linear'!$1:$1048576,$B152,MATCH(N$7,'Raw Data Linear'!$1:$1,0))=0,ISNA(INDEX('Raw Data Linear'!$1:$1048576,$B152,MATCH(N$7,'Raw Data Linear'!$1:$1,0)))),"",INDEX('Raw Data Linear'!$1:$1048576,$B152,MATCH(N$7,'Raw Data Linear'!$1:$1,0)))</f>
        <v>139+52.90</v>
      </c>
      <c r="O152" s="18">
        <f>IF(OR(INDEX('Raw Data Linear'!$1:$1048576,$B152,MATCH(O$7,'Raw Data Linear'!$1:$1,0))=0,ISNA(INDEX('Raw Data Linear'!$1:$1048576,$B152,MATCH(O$7,'Raw Data Linear'!$1:$1,0)))),"",INDEX('Raw Data Linear'!$1:$1048576,$B152,MATCH(O$7,'Raw Data Linear'!$1:$1,0)))</f>
        <v>-114.54</v>
      </c>
      <c r="P152" s="18" t="str">
        <f>IF(OR(INDEX('Raw Data Linear'!$1:$1048576,$B152,MATCH(P$7,'Raw Data Linear'!$1:$1,0))=0,ISNA(INDEX('Raw Data Linear'!$1:$1048576,$B152,MATCH(P$7,'Raw Data Linear'!$1:$1,0)))),"",INDEX('Raw Data Linear'!$1:$1048576,$B152,MATCH(P$7,'Raw Data Linear'!$1:$1,0)))</f>
        <v>139+60.60</v>
      </c>
      <c r="Q152" s="18">
        <f>IF(OR(INDEX('Raw Data Linear'!$1:$1048576,$B152,MATCH(Q$7,'Raw Data Linear'!$1:$1,0))=0,ISNA(INDEX('Raw Data Linear'!$1:$1048576,$B152,MATCH(Q$7,'Raw Data Linear'!$1:$1,0)))),"",INDEX('Raw Data Linear'!$1:$1048576,$B152,MATCH(Q$7,'Raw Data Linear'!$1:$1,0)))</f>
        <v>-114.29</v>
      </c>
      <c r="R152" s="18" t="str">
        <f>IF(OR(INDEX('Raw Data Linear'!$1:$1048576,$B152,MATCH(R$7,'Raw Data Linear'!$1:$1,0))=0,ISNA(INDEX('Raw Data Linear'!$1:$1048576,$B152,MATCH(R$7,'Raw Data Linear'!$1:$1,0)))),"",INDEX('Raw Data Linear'!$1:$1048576,$B152,MATCH(R$7,'Raw Data Linear'!$1:$1,0)))</f>
        <v>RELOCATE</v>
      </c>
      <c r="S152" s="18" t="str">
        <f>IF(OR(INDEX('Raw Data Linear'!$1:$1048576,$B152,MATCH(S$7,'Raw Data Linear'!$1:$1,0))=0,ISNA(INDEX('Raw Data Linear'!$1:$1048576,$B152,MATCH(S$7,'Raw Data Linear'!$1:$1,0)))),"",INDEX('Raw Data Linear'!$1:$1048576,$B152,MATCH(S$7,'Raw Data Linear'!$1:$1,0)))</f>
        <v>CONFLICT</v>
      </c>
      <c r="T152" s="18" t="str">
        <f>IF(OR(INDEX('Raw Data Linear'!$1:$1048576,$B152,MATCH(T$7,'Raw Data Linear'!$1:$1,0))=0,ISNA(INDEX('Raw Data Linear'!$1:$1048576,$B152,MATCH(T$7,'Raw Data Linear'!$1:$1,0)))),"",INDEX('Raw Data Linear'!$1:$1048576,$B152,MATCH(T$7,'Raw Data Linear'!$1:$1,0)))</f>
        <v>LOCATED WITHIN FOOTPRINT OF PROPOSED IMPROVEMENTS</v>
      </c>
    </row>
    <row r="153" spans="1:20" ht="48" customHeight="1" x14ac:dyDescent="0.3">
      <c r="A153" s="3">
        <f t="shared" si="5"/>
        <v>1</v>
      </c>
      <c r="B153" s="3">
        <v>88</v>
      </c>
      <c r="C153" s="19">
        <f>IF(OR(INDEX('Raw Data Linear'!$1:$1048576,$B153,MATCH(C$7,'Raw Data Linear'!$1:$1,0))=0,ISNA(INDEX('Raw Data Linear'!$1:$1048576,$B153,MATCH(C$7,'Raw Data Linear'!$1:$1,0)))),"",INDEX('Raw Data Linear'!$1:$1048576,$B153,MATCH(C$7,'Raw Data Linear'!$1:$1,0)))</f>
        <v>200</v>
      </c>
      <c r="D153" s="19" t="str">
        <f>IF(OR(INDEX('Raw Data Linear'!$1:$1048576,$B153,MATCH(D$7,'Raw Data Linear'!$1:$1,0))=0,ISNA(INDEX('Raw Data Linear'!$1:$1048576,$B153,MATCH(D$7,'Raw Data Linear'!$1:$1,0)))),"",INDEX('Raw Data Linear'!$1:$1048576,$B153,MATCH(D$7,'Raw Data Linear'!$1:$1,0)))</f>
        <v>GREEN VALLEY SUD</v>
      </c>
      <c r="E153" s="19" t="e">
        <f>IF(OR(INDEX('Raw Data Linear'!$1:$1048576,$B153,MATCH(E$7,'Raw Data Linear'!$1:$1,0))=0,ISNA(INDEX('Raw Data Linear'!$1:$1048576,$B153,MATCH(E$7,'Raw Data Linear'!$1:$1,0)))),"",INDEX('Raw Data Linear'!$1:$1048576,$B153,MATCH(E$7,'Raw Data Linear'!$1:$1,0)))</f>
        <v>#N/A</v>
      </c>
      <c r="F153" s="19" t="str">
        <f>IF(OR(INDEX('Raw Data Linear'!$1:$1048576,$B153,MATCH(F$7,'Raw Data Linear'!$1:$1,0))=0,ISNA(INDEX('Raw Data Linear'!$1:$1048576,$B153,MATCH(F$7,'Raw Data Linear'!$1:$1,0)))),"",INDEX('Raw Data Linear'!$1:$1048576,$B153,MATCH(F$7,'Raw Data Linear'!$1:$1,0)))</f>
        <v>Water Line</v>
      </c>
      <c r="G153" s="19"/>
      <c r="H153" s="25" t="str">
        <f>HYPERLINK(IF(OR(INDEX('Raw Data Linear'!$1:$1048576,$B153,MATCH(I$7,'Raw Data Linear'!$1:$1,0))=0,ISNA(INDEX('Raw Data Linear'!$1:$1048576,$B153,MATCH(I$7,'Raw Data Linear'!$1:$1,0)))),"",INDEX('Raw Data Linear'!$1:$1048576,$B153,MATCH(I$7,'Raw Data Linear'!$1:$1,0))),"Map")</f>
        <v>Map</v>
      </c>
      <c r="I153" s="25"/>
      <c r="J153" s="25" t="str">
        <f>HYPERLINK(IF(OR(INDEX('Raw Data Linear'!$1:$1048576,$B153,MATCH(J$7,'Raw Data Linear'!$1:$1,0))=0,ISNA(INDEX('Raw Data Linear'!$1:$1048576,$B153,MATCH(J$7,'Raw Data Linear'!$1:$1,0)))),"",INDEX('Raw Data Linear'!$1:$1048576,$B153,MATCH(J$7,'Raw Data Linear'!$1:$1,0))),"Map")</f>
        <v>Map</v>
      </c>
      <c r="K153" s="55" t="str">
        <f>N153</f>
        <v>139+56.49</v>
      </c>
      <c r="L153" s="19"/>
      <c r="M153" s="19"/>
      <c r="N153" s="19" t="str">
        <f>IF(OR(INDEX('Raw Data Linear'!$1:$1048576,$B153,MATCH(N$7,'Raw Data Linear'!$1:$1,0))=0,ISNA(INDEX('Raw Data Linear'!$1:$1048576,$B153,MATCH(N$7,'Raw Data Linear'!$1:$1,0)))),"",INDEX('Raw Data Linear'!$1:$1048576,$B153,MATCH(N$7,'Raw Data Linear'!$1:$1,0)))</f>
        <v>139+56.49</v>
      </c>
      <c r="O153" s="19">
        <f>IF(OR(INDEX('Raw Data Linear'!$1:$1048576,$B153,MATCH(O$7,'Raw Data Linear'!$1:$1,0))=0,ISNA(INDEX('Raw Data Linear'!$1:$1048576,$B153,MATCH(O$7,'Raw Data Linear'!$1:$1,0)))),"",INDEX('Raw Data Linear'!$1:$1048576,$B153,MATCH(O$7,'Raw Data Linear'!$1:$1,0)))</f>
        <v>-170</v>
      </c>
      <c r="P153" s="19" t="str">
        <f>IF(OR(INDEX('Raw Data Linear'!$1:$1048576,$B153,MATCH(P$7,'Raw Data Linear'!$1:$1,0))=0,ISNA(INDEX('Raw Data Linear'!$1:$1048576,$B153,MATCH(P$7,'Raw Data Linear'!$1:$1,0)))),"",INDEX('Raw Data Linear'!$1:$1048576,$B153,MATCH(P$7,'Raw Data Linear'!$1:$1,0)))</f>
        <v>119+62.95</v>
      </c>
      <c r="Q153" s="19">
        <f>IF(OR(INDEX('Raw Data Linear'!$1:$1048576,$B153,MATCH(Q$7,'Raw Data Linear'!$1:$1,0))=0,ISNA(INDEX('Raw Data Linear'!$1:$1048576,$B153,MATCH(Q$7,'Raw Data Linear'!$1:$1,0)))),"",INDEX('Raw Data Linear'!$1:$1048576,$B153,MATCH(Q$7,'Raw Data Linear'!$1:$1,0)))</f>
        <v>6.95</v>
      </c>
      <c r="R153" s="19" t="str">
        <f>IF(OR(INDEX('Raw Data Linear'!$1:$1048576,$B153,MATCH(R$7,'Raw Data Linear'!$1:$1,0))=0,ISNA(INDEX('Raw Data Linear'!$1:$1048576,$B153,MATCH(R$7,'Raw Data Linear'!$1:$1,0)))),"",INDEX('Raw Data Linear'!$1:$1048576,$B153,MATCH(R$7,'Raw Data Linear'!$1:$1,0)))</f>
        <v>RELOCATE</v>
      </c>
      <c r="S153" s="19" t="str">
        <f>IF(OR(INDEX('Raw Data Linear'!$1:$1048576,$B153,MATCH(S$7,'Raw Data Linear'!$1:$1,0))=0,ISNA(INDEX('Raw Data Linear'!$1:$1048576,$B153,MATCH(S$7,'Raw Data Linear'!$1:$1,0)))),"",INDEX('Raw Data Linear'!$1:$1048576,$B153,MATCH(S$7,'Raw Data Linear'!$1:$1,0)))</f>
        <v>CONFLICT</v>
      </c>
      <c r="T153" s="19" t="str">
        <f>IF(OR(INDEX('Raw Data Linear'!$1:$1048576,$B153,MATCH(T$7,'Raw Data Linear'!$1:$1,0))=0,ISNA(INDEX('Raw Data Linear'!$1:$1048576,$B153,MATCH(T$7,'Raw Data Linear'!$1:$1,0)))),"",INDEX('Raw Data Linear'!$1:$1048576,$B153,MATCH(T$7,'Raw Data Linear'!$1:$1,0)))</f>
        <v>LOCATED WITHIN FOOTPRINT OF PROPOSED IMPROVEMENTS</v>
      </c>
    </row>
    <row r="154" spans="1:20" ht="48" customHeight="1" x14ac:dyDescent="0.3">
      <c r="A154" s="3">
        <f t="shared" si="5"/>
        <v>1</v>
      </c>
      <c r="B154" s="3">
        <v>29</v>
      </c>
      <c r="C154" s="18">
        <f>IF(OR(INDEX('Raw Data Points'!$1:$1048576,$B154,MATCH(C$7,'Raw Data Points'!$1:$1,0))=0,ISNA(INDEX('Raw Data Points'!$1:$1048576,$B154,MATCH(C$7,'Raw Data Points'!$1:$1,0)))),"",INDEX('Raw Data Points'!$1:$1048576,$B154,MATCH(C$7,'Raw Data Points'!$1:$1,0)))</f>
        <v>65</v>
      </c>
      <c r="D154" s="18" t="str">
        <f>IF(OR(INDEX('Raw Data Points'!$1:$1048576,$B154,MATCH(D$7,'Raw Data Points'!$1:$1,0))=0,ISNA(INDEX('Raw Data Points'!$1:$1048576,$B154,MATCH(D$7,'Raw Data Points'!$1:$1,0)))),"",INDEX('Raw Data Points'!$1:$1048576,$B154,MATCH(D$7,'Raw Data Points'!$1:$1,0)))</f>
        <v>GREEN VALLEY SUD</v>
      </c>
      <c r="E154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54" s="18" t="str">
        <f>IF(OR(INDEX('Raw Data Points'!$1:$1048576,$B154,MATCH(F$7,'Raw Data Points'!$1:$1,0))=0,ISNA(INDEX('Raw Data Points'!$1:$1048576,$B154,MATCH(F$7,'Raw Data Points'!$1:$1,0)))),"",INDEX('Raw Data Points'!$1:$1048576,$B154,MATCH(F$7,'Raw Data Points'!$1:$1,0)))</f>
        <v>Water Valve</v>
      </c>
      <c r="G154" s="18"/>
      <c r="H154" s="24" t="str">
        <f>HYPERLINK(IF(OR(INDEX('Raw Data Points'!$1:$1048576,$B154,MATCH(H$7,'Raw Data Points'!$1:$1,0))=0,ISNA(INDEX('Raw Data Points'!$1:$1048576,$B154,MATCH(H$7,'Raw Data Points'!$1:$1,0)))),"",INDEX('Raw Data Points'!$1:$1048576,$B154,MATCH(H$7,'Raw Data Points'!$1:$1,0))),"Map")</f>
        <v>Map</v>
      </c>
      <c r="I154" s="24"/>
      <c r="J154" s="24"/>
      <c r="K154" s="54" t="str">
        <f>L154</f>
        <v>139+58.83</v>
      </c>
      <c r="L154" s="18" t="str">
        <f>IF(OR(INDEX('Raw Data Points'!$1:$1048576,$B154,MATCH(L$7,'Raw Data Points'!$1:$1,0))=0,ISNA(INDEX('Raw Data Points'!$1:$1048576,$B154,MATCH(L$7,'Raw Data Points'!$1:$1,0)))),"",INDEX('Raw Data Points'!$1:$1048576,$B154,MATCH(L$7,'Raw Data Points'!$1:$1,0)))</f>
        <v>139+58.83</v>
      </c>
      <c r="M154" s="18">
        <f>IF(OR(INDEX('Raw Data Points'!$1:$1048576,$B154,MATCH(M$7,'Raw Data Points'!$1:$1,0))=0,ISNA(INDEX('Raw Data Points'!$1:$1048576,$B154,MATCH(M$7,'Raw Data Points'!$1:$1,0)))),"",INDEX('Raw Data Points'!$1:$1048576,$B154,MATCH(M$7,'Raw Data Points'!$1:$1,0)))</f>
        <v>-59.95</v>
      </c>
      <c r="N154" s="18"/>
      <c r="O154" s="18"/>
      <c r="P154" s="18"/>
      <c r="Q154" s="18"/>
      <c r="R154" s="18" t="str">
        <f>IF(OR(INDEX('Raw Data Points'!$1:$1048576,$B154,MATCH(R$7,'Raw Data Points'!$1:$1,0))=0,ISNA(INDEX('Raw Data Points'!$1:$1048576,$B154,MATCH(R$7,'Raw Data Points'!$1:$1,0)))),"",INDEX('Raw Data Points'!$1:$1048576,$B154,MATCH(R$7,'Raw Data Points'!$1:$1,0)))</f>
        <v>RELOCATE</v>
      </c>
      <c r="S154" s="18" t="str">
        <f>IF(OR(INDEX('Raw Data Points'!$1:$1048576,$B154,MATCH(S$7,'Raw Data Points'!$1:$1,0))=0,ISNA(INDEX('Raw Data Points'!$1:$1048576,$B154,MATCH(S$7,'Raw Data Points'!$1:$1,0)))),"",INDEX('Raw Data Points'!$1:$1048576,$B154,MATCH(S$7,'Raw Data Points'!$1:$1,0)))</f>
        <v>CONFLICT</v>
      </c>
      <c r="T154" s="18" t="str">
        <f>IF(OR(INDEX('Raw Data Points'!$1:$1048576,$B154,MATCH(T$7,'Raw Data Points'!$1:$1,0))=0,ISNA(INDEX('Raw Data Points'!$1:$1048576,$B154,MATCH(T$7,'Raw Data Points'!$1:$1,0)))),"",INDEX('Raw Data Points'!$1:$1048576,$B154,MATCH(T$7,'Raw Data Points'!$1:$1,0)))</f>
        <v>LOCATED WITHIN FOOTPRINT OF PROPOSED IMPROVEMENTS</v>
      </c>
    </row>
    <row r="155" spans="1:20" ht="48" customHeight="1" x14ac:dyDescent="0.3">
      <c r="A155" s="3">
        <f t="shared" si="5"/>
        <v>1</v>
      </c>
      <c r="B155" s="3">
        <v>21</v>
      </c>
      <c r="C155" s="19">
        <f>IF(OR(INDEX('Raw Data Points'!$1:$1048576,$B155,MATCH(C$7,'Raw Data Points'!$1:$1,0))=0,ISNA(INDEX('Raw Data Points'!$1:$1048576,$B155,MATCH(C$7,'Raw Data Points'!$1:$1,0)))),"",INDEX('Raw Data Points'!$1:$1048576,$B155,MATCH(C$7,'Raw Data Points'!$1:$1,0)))</f>
        <v>44</v>
      </c>
      <c r="D155" s="19" t="str">
        <f>IF(OR(INDEX('Raw Data Points'!$1:$1048576,$B155,MATCH(D$7,'Raw Data Points'!$1:$1,0))=0,ISNA(INDEX('Raw Data Points'!$1:$1048576,$B155,MATCH(D$7,'Raw Data Points'!$1:$1,0)))),"",INDEX('Raw Data Points'!$1:$1048576,$B155,MATCH(D$7,'Raw Data Points'!$1:$1,0)))</f>
        <v>GREEN VALLEY SUD</v>
      </c>
      <c r="E155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55" s="19" t="str">
        <f>IF(OR(INDEX('Raw Data Points'!$1:$1048576,$B155,MATCH(F$7,'Raw Data Points'!$1:$1,0))=0,ISNA(INDEX('Raw Data Points'!$1:$1048576,$B155,MATCH(F$7,'Raw Data Points'!$1:$1,0)))),"",INDEX('Raw Data Points'!$1:$1048576,$B155,MATCH(F$7,'Raw Data Points'!$1:$1,0)))</f>
        <v>Water Valve</v>
      </c>
      <c r="G155" s="19"/>
      <c r="H155" s="25" t="str">
        <f>HYPERLINK(IF(OR(INDEX('Raw Data Points'!$1:$1048576,$B155,MATCH(H$7,'Raw Data Points'!$1:$1,0))=0,ISNA(INDEX('Raw Data Points'!$1:$1048576,$B155,MATCH(H$7,'Raw Data Points'!$1:$1,0)))),"",INDEX('Raw Data Points'!$1:$1048576,$B155,MATCH(H$7,'Raw Data Points'!$1:$1,0))),"Map")</f>
        <v>Map</v>
      </c>
      <c r="I155" s="25"/>
      <c r="J155" s="25"/>
      <c r="K155" s="55" t="str">
        <f>L155</f>
        <v>145+47.14</v>
      </c>
      <c r="L155" s="19" t="str">
        <f>IF(OR(INDEX('Raw Data Points'!$1:$1048576,$B155,MATCH(L$7,'Raw Data Points'!$1:$1,0))=0,ISNA(INDEX('Raw Data Points'!$1:$1048576,$B155,MATCH(L$7,'Raw Data Points'!$1:$1,0)))),"",INDEX('Raw Data Points'!$1:$1048576,$B155,MATCH(L$7,'Raw Data Points'!$1:$1,0)))</f>
        <v>145+47.14</v>
      </c>
      <c r="M155" s="19">
        <f>IF(OR(INDEX('Raw Data Points'!$1:$1048576,$B155,MATCH(M$7,'Raw Data Points'!$1:$1,0))=0,ISNA(INDEX('Raw Data Points'!$1:$1048576,$B155,MATCH(M$7,'Raw Data Points'!$1:$1,0)))),"",INDEX('Raw Data Points'!$1:$1048576,$B155,MATCH(M$7,'Raw Data Points'!$1:$1,0)))</f>
        <v>29.42</v>
      </c>
      <c r="N155" s="19"/>
      <c r="O155" s="19"/>
      <c r="P155" s="19"/>
      <c r="Q155" s="19"/>
      <c r="R155" s="19" t="str">
        <f>IF(OR(INDEX('Raw Data Points'!$1:$1048576,$B155,MATCH(R$7,'Raw Data Points'!$1:$1,0))=0,ISNA(INDEX('Raw Data Points'!$1:$1048576,$B155,MATCH(R$7,'Raw Data Points'!$1:$1,0)))),"",INDEX('Raw Data Points'!$1:$1048576,$B155,MATCH(R$7,'Raw Data Points'!$1:$1,0)))</f>
        <v>RELOCATE</v>
      </c>
      <c r="S155" s="19" t="str">
        <f>IF(OR(INDEX('Raw Data Points'!$1:$1048576,$B155,MATCH(S$7,'Raw Data Points'!$1:$1,0))=0,ISNA(INDEX('Raw Data Points'!$1:$1048576,$B155,MATCH(S$7,'Raw Data Points'!$1:$1,0)))),"",INDEX('Raw Data Points'!$1:$1048576,$B155,MATCH(S$7,'Raw Data Points'!$1:$1,0)))</f>
        <v>CONFLICT</v>
      </c>
      <c r="T155" s="19" t="str">
        <f>IF(OR(INDEX('Raw Data Points'!$1:$1048576,$B155,MATCH(T$7,'Raw Data Points'!$1:$1,0))=0,ISNA(INDEX('Raw Data Points'!$1:$1048576,$B155,MATCH(T$7,'Raw Data Points'!$1:$1,0)))),"",INDEX('Raw Data Points'!$1:$1048576,$B155,MATCH(T$7,'Raw Data Points'!$1:$1,0)))</f>
        <v>LOCATED WITHIN FOOTPRINT OF PROPOSED IMPROVEMENTS</v>
      </c>
    </row>
    <row r="156" spans="1:20" ht="48" customHeight="1" x14ac:dyDescent="0.3">
      <c r="A156" s="3">
        <f t="shared" si="5"/>
        <v>1</v>
      </c>
      <c r="B156" s="3">
        <v>20</v>
      </c>
      <c r="C156" s="18">
        <f>IF(OR(INDEX('Raw Data Points'!$1:$1048576,$B156,MATCH(C$7,'Raw Data Points'!$1:$1,0))=0,ISNA(INDEX('Raw Data Points'!$1:$1048576,$B156,MATCH(C$7,'Raw Data Points'!$1:$1,0)))),"",INDEX('Raw Data Points'!$1:$1048576,$B156,MATCH(C$7,'Raw Data Points'!$1:$1,0)))</f>
        <v>43</v>
      </c>
      <c r="D156" s="18" t="str">
        <f>IF(OR(INDEX('Raw Data Points'!$1:$1048576,$B156,MATCH(D$7,'Raw Data Points'!$1:$1,0))=0,ISNA(INDEX('Raw Data Points'!$1:$1048576,$B156,MATCH(D$7,'Raw Data Points'!$1:$1,0)))),"",INDEX('Raw Data Points'!$1:$1048576,$B156,MATCH(D$7,'Raw Data Points'!$1:$1,0)))</f>
        <v>GREEN VALLEY SUD</v>
      </c>
      <c r="E156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56" s="18" t="str">
        <f>IF(OR(INDEX('Raw Data Points'!$1:$1048576,$B156,MATCH(F$7,'Raw Data Points'!$1:$1,0))=0,ISNA(INDEX('Raw Data Points'!$1:$1048576,$B156,MATCH(F$7,'Raw Data Points'!$1:$1,0)))),"",INDEX('Raw Data Points'!$1:$1048576,$B156,MATCH(F$7,'Raw Data Points'!$1:$1,0)))</f>
        <v>Water Meter</v>
      </c>
      <c r="G156" s="18"/>
      <c r="H156" s="24" t="str">
        <f>HYPERLINK(IF(OR(INDEX('Raw Data Points'!$1:$1048576,$B156,MATCH(H$7,'Raw Data Points'!$1:$1,0))=0,ISNA(INDEX('Raw Data Points'!$1:$1048576,$B156,MATCH(H$7,'Raw Data Points'!$1:$1,0)))),"",INDEX('Raw Data Points'!$1:$1048576,$B156,MATCH(H$7,'Raw Data Points'!$1:$1,0))),"Map")</f>
        <v>Map</v>
      </c>
      <c r="I156" s="24"/>
      <c r="J156" s="24"/>
      <c r="K156" s="54" t="str">
        <f>L156</f>
        <v>145+47.16</v>
      </c>
      <c r="L156" s="18" t="str">
        <f>IF(OR(INDEX('Raw Data Points'!$1:$1048576,$B156,MATCH(L$7,'Raw Data Points'!$1:$1,0))=0,ISNA(INDEX('Raw Data Points'!$1:$1048576,$B156,MATCH(L$7,'Raw Data Points'!$1:$1,0)))),"",INDEX('Raw Data Points'!$1:$1048576,$B156,MATCH(L$7,'Raw Data Points'!$1:$1,0)))</f>
        <v>145+47.16</v>
      </c>
      <c r="M156" s="18">
        <f>IF(OR(INDEX('Raw Data Points'!$1:$1048576,$B156,MATCH(M$7,'Raw Data Points'!$1:$1,0))=0,ISNA(INDEX('Raw Data Points'!$1:$1048576,$B156,MATCH(M$7,'Raw Data Points'!$1:$1,0)))),"",INDEX('Raw Data Points'!$1:$1048576,$B156,MATCH(M$7,'Raw Data Points'!$1:$1,0)))</f>
        <v>27.43</v>
      </c>
      <c r="N156" s="18"/>
      <c r="O156" s="18"/>
      <c r="P156" s="18"/>
      <c r="Q156" s="18"/>
      <c r="R156" s="18" t="str">
        <f>IF(OR(INDEX('Raw Data Points'!$1:$1048576,$B156,MATCH(R$7,'Raw Data Points'!$1:$1,0))=0,ISNA(INDEX('Raw Data Points'!$1:$1048576,$B156,MATCH(R$7,'Raw Data Points'!$1:$1,0)))),"",INDEX('Raw Data Points'!$1:$1048576,$B156,MATCH(R$7,'Raw Data Points'!$1:$1,0)))</f>
        <v>RELOCATE</v>
      </c>
      <c r="S156" s="18" t="str">
        <f>IF(OR(INDEX('Raw Data Points'!$1:$1048576,$B156,MATCH(S$7,'Raw Data Points'!$1:$1,0))=0,ISNA(INDEX('Raw Data Points'!$1:$1048576,$B156,MATCH(S$7,'Raw Data Points'!$1:$1,0)))),"",INDEX('Raw Data Points'!$1:$1048576,$B156,MATCH(S$7,'Raw Data Points'!$1:$1,0)))</f>
        <v>CONFLICT</v>
      </c>
      <c r="T156" s="18" t="str">
        <f>IF(OR(INDEX('Raw Data Points'!$1:$1048576,$B156,MATCH(T$7,'Raw Data Points'!$1:$1,0))=0,ISNA(INDEX('Raw Data Points'!$1:$1048576,$B156,MATCH(T$7,'Raw Data Points'!$1:$1,0)))),"",INDEX('Raw Data Points'!$1:$1048576,$B156,MATCH(T$7,'Raw Data Points'!$1:$1,0)))</f>
        <v>LOCATED WITHIN FOOTPRINT OF PROPOSED IMPROVEMENTS</v>
      </c>
    </row>
    <row r="157" spans="1:20" ht="48" customHeight="1" x14ac:dyDescent="0.3">
      <c r="A157" s="3">
        <f t="shared" si="5"/>
        <v>1</v>
      </c>
      <c r="B157" s="3">
        <v>18</v>
      </c>
      <c r="C157" s="19">
        <f>IF(OR(INDEX('Raw Data Points'!$1:$1048576,$B157,MATCH(C$7,'Raw Data Points'!$1:$1,0))=0,ISNA(INDEX('Raw Data Points'!$1:$1048576,$B157,MATCH(C$7,'Raw Data Points'!$1:$1,0)))),"",INDEX('Raw Data Points'!$1:$1048576,$B157,MATCH(C$7,'Raw Data Points'!$1:$1,0)))</f>
        <v>41</v>
      </c>
      <c r="D157" s="19" t="str">
        <f>IF(OR(INDEX('Raw Data Points'!$1:$1048576,$B157,MATCH(D$7,'Raw Data Points'!$1:$1,0))=0,ISNA(INDEX('Raw Data Points'!$1:$1048576,$B157,MATCH(D$7,'Raw Data Points'!$1:$1,0)))),"",INDEX('Raw Data Points'!$1:$1048576,$B157,MATCH(D$7,'Raw Data Points'!$1:$1,0)))</f>
        <v>GREEN VALLEY SUD</v>
      </c>
      <c r="E157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57" s="19" t="str">
        <f>IF(OR(INDEX('Raw Data Points'!$1:$1048576,$B157,MATCH(F$7,'Raw Data Points'!$1:$1,0))=0,ISNA(INDEX('Raw Data Points'!$1:$1048576,$B157,MATCH(F$7,'Raw Data Points'!$1:$1,0)))),"",INDEX('Raw Data Points'!$1:$1048576,$B157,MATCH(F$7,'Raw Data Points'!$1:$1,0)))</f>
        <v>Water Meter</v>
      </c>
      <c r="G157" s="19"/>
      <c r="H157" s="25" t="str">
        <f>HYPERLINK(IF(OR(INDEX('Raw Data Points'!$1:$1048576,$B157,MATCH(H$7,'Raw Data Points'!$1:$1,0))=0,ISNA(INDEX('Raw Data Points'!$1:$1048576,$B157,MATCH(H$7,'Raw Data Points'!$1:$1,0)))),"",INDEX('Raw Data Points'!$1:$1048576,$B157,MATCH(H$7,'Raw Data Points'!$1:$1,0))),"Map")</f>
        <v>Map</v>
      </c>
      <c r="I157" s="25"/>
      <c r="J157" s="25"/>
      <c r="K157" s="55" t="str">
        <f>L157</f>
        <v>147+25.20</v>
      </c>
      <c r="L157" s="19" t="str">
        <f>IF(OR(INDEX('Raw Data Points'!$1:$1048576,$B157,MATCH(L$7,'Raw Data Points'!$1:$1,0))=0,ISNA(INDEX('Raw Data Points'!$1:$1048576,$B157,MATCH(L$7,'Raw Data Points'!$1:$1,0)))),"",INDEX('Raw Data Points'!$1:$1048576,$B157,MATCH(L$7,'Raw Data Points'!$1:$1,0)))</f>
        <v>147+25.20</v>
      </c>
      <c r="M157" s="19">
        <f>IF(OR(INDEX('Raw Data Points'!$1:$1048576,$B157,MATCH(M$7,'Raw Data Points'!$1:$1,0))=0,ISNA(INDEX('Raw Data Points'!$1:$1048576,$B157,MATCH(M$7,'Raw Data Points'!$1:$1,0)))),"",INDEX('Raw Data Points'!$1:$1048576,$B157,MATCH(M$7,'Raw Data Points'!$1:$1,0)))</f>
        <v>40.33</v>
      </c>
      <c r="N157" s="19"/>
      <c r="O157" s="19"/>
      <c r="P157" s="19"/>
      <c r="Q157" s="19"/>
      <c r="R157" s="19" t="str">
        <f>IF(OR(INDEX('Raw Data Points'!$1:$1048576,$B157,MATCH(R$7,'Raw Data Points'!$1:$1,0))=0,ISNA(INDEX('Raw Data Points'!$1:$1048576,$B157,MATCH(R$7,'Raw Data Points'!$1:$1,0)))),"",INDEX('Raw Data Points'!$1:$1048576,$B157,MATCH(R$7,'Raw Data Points'!$1:$1,0)))</f>
        <v>RELOCATE</v>
      </c>
      <c r="S157" s="19" t="str">
        <f>IF(OR(INDEX('Raw Data Points'!$1:$1048576,$B157,MATCH(S$7,'Raw Data Points'!$1:$1,0))=0,ISNA(INDEX('Raw Data Points'!$1:$1048576,$B157,MATCH(S$7,'Raw Data Points'!$1:$1,0)))),"",INDEX('Raw Data Points'!$1:$1048576,$B157,MATCH(S$7,'Raw Data Points'!$1:$1,0)))</f>
        <v>CONFLICT</v>
      </c>
      <c r="T157" s="19" t="str">
        <f>IF(OR(INDEX('Raw Data Points'!$1:$1048576,$B157,MATCH(T$7,'Raw Data Points'!$1:$1,0))=0,ISNA(INDEX('Raw Data Points'!$1:$1048576,$B157,MATCH(T$7,'Raw Data Points'!$1:$1,0)))),"",INDEX('Raw Data Points'!$1:$1048576,$B157,MATCH(T$7,'Raw Data Points'!$1:$1,0)))</f>
        <v>LOCATED WITHIN FOOTPRINT OF PROPOSED IMPROVEMENTS</v>
      </c>
    </row>
    <row r="158" spans="1:20" ht="48" customHeight="1" x14ac:dyDescent="0.3">
      <c r="A158" s="3">
        <f t="shared" si="5"/>
        <v>1</v>
      </c>
      <c r="B158" s="3">
        <v>11</v>
      </c>
      <c r="C158" s="18">
        <f>IF(OR(INDEX('Raw Data Points'!$1:$1048576,$B158,MATCH(C$7,'Raw Data Points'!$1:$1,0))=0,ISNA(INDEX('Raw Data Points'!$1:$1048576,$B158,MATCH(C$7,'Raw Data Points'!$1:$1,0)))),"",INDEX('Raw Data Points'!$1:$1048576,$B158,MATCH(C$7,'Raw Data Points'!$1:$1,0)))</f>
        <v>34</v>
      </c>
      <c r="D158" s="18" t="str">
        <f>IF(OR(INDEX('Raw Data Points'!$1:$1048576,$B158,MATCH(D$7,'Raw Data Points'!$1:$1,0))=0,ISNA(INDEX('Raw Data Points'!$1:$1048576,$B158,MATCH(D$7,'Raw Data Points'!$1:$1,0)))),"",INDEX('Raw Data Points'!$1:$1048576,$B158,MATCH(D$7,'Raw Data Points'!$1:$1,0)))</f>
        <v>GREEN VALLEY SUD</v>
      </c>
      <c r="E158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58" s="18" t="str">
        <f>IF(OR(INDEX('Raw Data Points'!$1:$1048576,$B158,MATCH(F$7,'Raw Data Points'!$1:$1,0))=0,ISNA(INDEX('Raw Data Points'!$1:$1048576,$B158,MATCH(F$7,'Raw Data Points'!$1:$1,0)))),"",INDEX('Raw Data Points'!$1:$1048576,$B158,MATCH(F$7,'Raw Data Points'!$1:$1,0)))</f>
        <v>Water Valve</v>
      </c>
      <c r="G158" s="18"/>
      <c r="H158" s="24" t="str">
        <f>HYPERLINK(IF(OR(INDEX('Raw Data Points'!$1:$1048576,$B158,MATCH(H$7,'Raw Data Points'!$1:$1,0))=0,ISNA(INDEX('Raw Data Points'!$1:$1048576,$B158,MATCH(H$7,'Raw Data Points'!$1:$1,0)))),"",INDEX('Raw Data Points'!$1:$1048576,$B158,MATCH(H$7,'Raw Data Points'!$1:$1,0))),"Map")</f>
        <v>Map</v>
      </c>
      <c r="I158" s="24"/>
      <c r="J158" s="24"/>
      <c r="K158" s="54" t="str">
        <f>L158</f>
        <v>150+36.91</v>
      </c>
      <c r="L158" s="18" t="str">
        <f>IF(OR(INDEX('Raw Data Points'!$1:$1048576,$B158,MATCH(L$7,'Raw Data Points'!$1:$1,0))=0,ISNA(INDEX('Raw Data Points'!$1:$1048576,$B158,MATCH(L$7,'Raw Data Points'!$1:$1,0)))),"",INDEX('Raw Data Points'!$1:$1048576,$B158,MATCH(L$7,'Raw Data Points'!$1:$1,0)))</f>
        <v>150+36.91</v>
      </c>
      <c r="M158" s="18">
        <f>IF(OR(INDEX('Raw Data Points'!$1:$1048576,$B158,MATCH(M$7,'Raw Data Points'!$1:$1,0))=0,ISNA(INDEX('Raw Data Points'!$1:$1048576,$B158,MATCH(M$7,'Raw Data Points'!$1:$1,0)))),"",INDEX('Raw Data Points'!$1:$1048576,$B158,MATCH(M$7,'Raw Data Points'!$1:$1,0)))</f>
        <v>42.12</v>
      </c>
      <c r="N158" s="18"/>
      <c r="O158" s="18"/>
      <c r="P158" s="18"/>
      <c r="Q158" s="18"/>
      <c r="R158" s="18" t="str">
        <f>IF(OR(INDEX('Raw Data Points'!$1:$1048576,$B158,MATCH(R$7,'Raw Data Points'!$1:$1,0))=0,ISNA(INDEX('Raw Data Points'!$1:$1048576,$B158,MATCH(R$7,'Raw Data Points'!$1:$1,0)))),"",INDEX('Raw Data Points'!$1:$1048576,$B158,MATCH(R$7,'Raw Data Points'!$1:$1,0)))</f>
        <v>RELOCATE</v>
      </c>
      <c r="S158" s="18" t="str">
        <f>IF(OR(INDEX('Raw Data Points'!$1:$1048576,$B158,MATCH(S$7,'Raw Data Points'!$1:$1,0))=0,ISNA(INDEX('Raw Data Points'!$1:$1048576,$B158,MATCH(S$7,'Raw Data Points'!$1:$1,0)))),"",INDEX('Raw Data Points'!$1:$1048576,$B158,MATCH(S$7,'Raw Data Points'!$1:$1,0)))</f>
        <v>CONFLICT</v>
      </c>
      <c r="T158" s="18" t="str">
        <f>IF(OR(INDEX('Raw Data Points'!$1:$1048576,$B158,MATCH(T$7,'Raw Data Points'!$1:$1,0))=0,ISNA(INDEX('Raw Data Points'!$1:$1048576,$B158,MATCH(T$7,'Raw Data Points'!$1:$1,0)))),"",INDEX('Raw Data Points'!$1:$1048576,$B158,MATCH(T$7,'Raw Data Points'!$1:$1,0)))</f>
        <v>LOCATED WITHIN FOOTPRINT OF PROPOSED IMPROVEMENTS</v>
      </c>
    </row>
    <row r="159" spans="1:20" ht="48" customHeight="1" x14ac:dyDescent="0.3">
      <c r="A159" s="3">
        <f t="shared" si="5"/>
        <v>1</v>
      </c>
      <c r="B159" s="3">
        <v>26</v>
      </c>
      <c r="C159" s="19">
        <f>IF(OR(INDEX('Raw Data Linear'!$1:$1048576,$B159,MATCH(C$7,'Raw Data Linear'!$1:$1,0))=0,ISNA(INDEX('Raw Data Linear'!$1:$1048576,$B159,MATCH(C$7,'Raw Data Linear'!$1:$1,0)))),"",INDEX('Raw Data Linear'!$1:$1048576,$B159,MATCH(C$7,'Raw Data Linear'!$1:$1,0)))</f>
        <v>43</v>
      </c>
      <c r="D159" s="19" t="str">
        <f>IF(OR(INDEX('Raw Data Linear'!$1:$1048576,$B159,MATCH(D$7,'Raw Data Linear'!$1:$1,0))=0,ISNA(INDEX('Raw Data Linear'!$1:$1048576,$B159,MATCH(D$7,'Raw Data Linear'!$1:$1,0)))),"",INDEX('Raw Data Linear'!$1:$1048576,$B159,MATCH(D$7,'Raw Data Linear'!$1:$1,0)))</f>
        <v>GREEN VALLEY SUD</v>
      </c>
      <c r="E159" s="19" t="e">
        <f>IF(OR(INDEX('Raw Data Linear'!$1:$1048576,$B159,MATCH(E$7,'Raw Data Linear'!$1:$1,0))=0,ISNA(INDEX('Raw Data Linear'!$1:$1048576,$B159,MATCH(E$7,'Raw Data Linear'!$1:$1,0)))),"",INDEX('Raw Data Linear'!$1:$1048576,$B159,MATCH(E$7,'Raw Data Linear'!$1:$1,0)))</f>
        <v>#N/A</v>
      </c>
      <c r="F159" s="19" t="str">
        <f>IF(OR(INDEX('Raw Data Linear'!$1:$1048576,$B159,MATCH(F$7,'Raw Data Linear'!$1:$1,0))=0,ISNA(INDEX('Raw Data Linear'!$1:$1048576,$B159,MATCH(F$7,'Raw Data Linear'!$1:$1,0)))),"",INDEX('Raw Data Linear'!$1:$1048576,$B159,MATCH(F$7,'Raw Data Linear'!$1:$1,0)))</f>
        <v>Water Line</v>
      </c>
      <c r="G159" s="19"/>
      <c r="H159" s="25" t="str">
        <f>HYPERLINK(IF(OR(INDEX('Raw Data Linear'!$1:$1048576,$B159,MATCH(I$7,'Raw Data Linear'!$1:$1,0))=0,ISNA(INDEX('Raw Data Linear'!$1:$1048576,$B159,MATCH(I$7,'Raw Data Linear'!$1:$1,0)))),"",INDEX('Raw Data Linear'!$1:$1048576,$B159,MATCH(I$7,'Raw Data Linear'!$1:$1,0))),"Map")</f>
        <v>Map</v>
      </c>
      <c r="I159" s="25"/>
      <c r="J159" s="25" t="str">
        <f>HYPERLINK(IF(OR(INDEX('Raw Data Linear'!$1:$1048576,$B159,MATCH(J$7,'Raw Data Linear'!$1:$1,0))=0,ISNA(INDEX('Raw Data Linear'!$1:$1048576,$B159,MATCH(J$7,'Raw Data Linear'!$1:$1,0)))),"",INDEX('Raw Data Linear'!$1:$1048576,$B159,MATCH(J$7,'Raw Data Linear'!$1:$1,0))),"Map")</f>
        <v>Map</v>
      </c>
      <c r="K159" s="55" t="str">
        <f>N159</f>
        <v>150+37.13</v>
      </c>
      <c r="L159" s="19"/>
      <c r="M159" s="19"/>
      <c r="N159" s="19" t="str">
        <f>IF(OR(INDEX('Raw Data Linear'!$1:$1048576,$B159,MATCH(N$7,'Raw Data Linear'!$1:$1,0))=0,ISNA(INDEX('Raw Data Linear'!$1:$1048576,$B159,MATCH(N$7,'Raw Data Linear'!$1:$1,0)))),"",INDEX('Raw Data Linear'!$1:$1048576,$B159,MATCH(N$7,'Raw Data Linear'!$1:$1,0)))</f>
        <v>150+37.13</v>
      </c>
      <c r="O159" s="19">
        <f>IF(OR(INDEX('Raw Data Linear'!$1:$1048576,$B159,MATCH(O$7,'Raw Data Linear'!$1:$1,0))=0,ISNA(INDEX('Raw Data Linear'!$1:$1048576,$B159,MATCH(O$7,'Raw Data Linear'!$1:$1,0)))),"",INDEX('Raw Data Linear'!$1:$1048576,$B159,MATCH(O$7,'Raw Data Linear'!$1:$1,0)))</f>
        <v>29.32</v>
      </c>
      <c r="P159" s="19" t="str">
        <f>IF(OR(INDEX('Raw Data Linear'!$1:$1048576,$B159,MATCH(P$7,'Raw Data Linear'!$1:$1,0))=0,ISNA(INDEX('Raw Data Linear'!$1:$1048576,$B159,MATCH(P$7,'Raw Data Linear'!$1:$1,0)))),"",INDEX('Raw Data Linear'!$1:$1048576,$B159,MATCH(P$7,'Raw Data Linear'!$1:$1,0)))</f>
        <v>150+36.88</v>
      </c>
      <c r="Q159" s="19">
        <f>IF(OR(INDEX('Raw Data Linear'!$1:$1048576,$B159,MATCH(Q$7,'Raw Data Linear'!$1:$1,0))=0,ISNA(INDEX('Raw Data Linear'!$1:$1048576,$B159,MATCH(Q$7,'Raw Data Linear'!$1:$1,0)))),"",INDEX('Raw Data Linear'!$1:$1048576,$B159,MATCH(Q$7,'Raw Data Linear'!$1:$1,0)))</f>
        <v>42.12</v>
      </c>
      <c r="R159" s="19" t="str">
        <f>IF(OR(INDEX('Raw Data Linear'!$1:$1048576,$B159,MATCH(R$7,'Raw Data Linear'!$1:$1,0))=0,ISNA(INDEX('Raw Data Linear'!$1:$1048576,$B159,MATCH(R$7,'Raw Data Linear'!$1:$1,0)))),"",INDEX('Raw Data Linear'!$1:$1048576,$B159,MATCH(R$7,'Raw Data Linear'!$1:$1,0)))</f>
        <v>RELOCATE</v>
      </c>
      <c r="S159" s="19" t="str">
        <f>IF(OR(INDEX('Raw Data Linear'!$1:$1048576,$B159,MATCH(S$7,'Raw Data Linear'!$1:$1,0))=0,ISNA(INDEX('Raw Data Linear'!$1:$1048576,$B159,MATCH(S$7,'Raw Data Linear'!$1:$1,0)))),"",INDEX('Raw Data Linear'!$1:$1048576,$B159,MATCH(S$7,'Raw Data Linear'!$1:$1,0)))</f>
        <v>CONFLICT</v>
      </c>
      <c r="T159" s="19" t="str">
        <f>IF(OR(INDEX('Raw Data Linear'!$1:$1048576,$B159,MATCH(T$7,'Raw Data Linear'!$1:$1,0))=0,ISNA(INDEX('Raw Data Linear'!$1:$1048576,$B159,MATCH(T$7,'Raw Data Linear'!$1:$1,0)))),"",INDEX('Raw Data Linear'!$1:$1048576,$B159,MATCH(T$7,'Raw Data Linear'!$1:$1,0)))</f>
        <v>LOCATED WITHIN FOOTPRINT OF PROPOSED IMPROVEMENTS</v>
      </c>
    </row>
    <row r="160" spans="1:20" ht="48" customHeight="1" x14ac:dyDescent="0.3">
      <c r="A160" s="3">
        <f t="shared" si="5"/>
        <v>1</v>
      </c>
      <c r="B160" s="3">
        <v>8</v>
      </c>
      <c r="C160" s="18">
        <f>IF(OR(INDEX('Raw Data Points'!$1:$1048576,$B160,MATCH(C$7,'Raw Data Points'!$1:$1,0))=0,ISNA(INDEX('Raw Data Points'!$1:$1048576,$B160,MATCH(C$7,'Raw Data Points'!$1:$1,0)))),"",INDEX('Raw Data Points'!$1:$1048576,$B160,MATCH(C$7,'Raw Data Points'!$1:$1,0)))</f>
        <v>31</v>
      </c>
      <c r="D160" s="18" t="str">
        <f>IF(OR(INDEX('Raw Data Points'!$1:$1048576,$B160,MATCH(D$7,'Raw Data Points'!$1:$1,0))=0,ISNA(INDEX('Raw Data Points'!$1:$1048576,$B160,MATCH(D$7,'Raw Data Points'!$1:$1,0)))),"",INDEX('Raw Data Points'!$1:$1048576,$B160,MATCH(D$7,'Raw Data Points'!$1:$1,0)))</f>
        <v>GREEN VALLEY SUD</v>
      </c>
      <c r="E160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60" s="18" t="str">
        <f>IF(OR(INDEX('Raw Data Points'!$1:$1048576,$B160,MATCH(F$7,'Raw Data Points'!$1:$1,0))=0,ISNA(INDEX('Raw Data Points'!$1:$1048576,$B160,MATCH(F$7,'Raw Data Points'!$1:$1,0)))),"",INDEX('Raw Data Points'!$1:$1048576,$B160,MATCH(F$7,'Raw Data Points'!$1:$1,0)))</f>
        <v>Water Meter</v>
      </c>
      <c r="G160" s="18"/>
      <c r="H160" s="24" t="str">
        <f>HYPERLINK(IF(OR(INDEX('Raw Data Points'!$1:$1048576,$B160,MATCH(H$7,'Raw Data Points'!$1:$1,0))=0,ISNA(INDEX('Raw Data Points'!$1:$1048576,$B160,MATCH(H$7,'Raw Data Points'!$1:$1,0)))),"",INDEX('Raw Data Points'!$1:$1048576,$B160,MATCH(H$7,'Raw Data Points'!$1:$1,0))),"Map")</f>
        <v>Map</v>
      </c>
      <c r="I160" s="24"/>
      <c r="J160" s="24"/>
      <c r="K160" s="54" t="str">
        <f>L160</f>
        <v>150+52.69</v>
      </c>
      <c r="L160" s="18" t="str">
        <f>IF(OR(INDEX('Raw Data Points'!$1:$1048576,$B160,MATCH(L$7,'Raw Data Points'!$1:$1,0))=0,ISNA(INDEX('Raw Data Points'!$1:$1048576,$B160,MATCH(L$7,'Raw Data Points'!$1:$1,0)))),"",INDEX('Raw Data Points'!$1:$1048576,$B160,MATCH(L$7,'Raw Data Points'!$1:$1,0)))</f>
        <v>150+52.69</v>
      </c>
      <c r="M160" s="18">
        <f>IF(OR(INDEX('Raw Data Points'!$1:$1048576,$B160,MATCH(M$7,'Raw Data Points'!$1:$1,0))=0,ISNA(INDEX('Raw Data Points'!$1:$1048576,$B160,MATCH(M$7,'Raw Data Points'!$1:$1,0)))),"",INDEX('Raw Data Points'!$1:$1048576,$B160,MATCH(M$7,'Raw Data Points'!$1:$1,0)))</f>
        <v>42.36</v>
      </c>
      <c r="N160" s="18"/>
      <c r="O160" s="18"/>
      <c r="P160" s="18"/>
      <c r="Q160" s="18"/>
      <c r="R160" s="18" t="str">
        <f>IF(OR(INDEX('Raw Data Points'!$1:$1048576,$B160,MATCH(R$7,'Raw Data Points'!$1:$1,0))=0,ISNA(INDEX('Raw Data Points'!$1:$1048576,$B160,MATCH(R$7,'Raw Data Points'!$1:$1,0)))),"",INDEX('Raw Data Points'!$1:$1048576,$B160,MATCH(R$7,'Raw Data Points'!$1:$1,0)))</f>
        <v>RELOCATE</v>
      </c>
      <c r="S160" s="18" t="str">
        <f>IF(OR(INDEX('Raw Data Points'!$1:$1048576,$B160,MATCH(S$7,'Raw Data Points'!$1:$1,0))=0,ISNA(INDEX('Raw Data Points'!$1:$1048576,$B160,MATCH(S$7,'Raw Data Points'!$1:$1,0)))),"",INDEX('Raw Data Points'!$1:$1048576,$B160,MATCH(S$7,'Raw Data Points'!$1:$1,0)))</f>
        <v>CONFLICT</v>
      </c>
      <c r="T160" s="18" t="str">
        <f>IF(OR(INDEX('Raw Data Points'!$1:$1048576,$B160,MATCH(T$7,'Raw Data Points'!$1:$1,0))=0,ISNA(INDEX('Raw Data Points'!$1:$1048576,$B160,MATCH(T$7,'Raw Data Points'!$1:$1,0)))),"",INDEX('Raw Data Points'!$1:$1048576,$B160,MATCH(T$7,'Raw Data Points'!$1:$1,0)))</f>
        <v>LOCATED WITHIN FOOTPRINT OF PROPOSED IMPROVEMENTS</v>
      </c>
    </row>
    <row r="161" spans="1:20" ht="48" customHeight="1" x14ac:dyDescent="0.3">
      <c r="A161" s="3">
        <f t="shared" si="5"/>
        <v>1</v>
      </c>
      <c r="B161" s="3">
        <v>24</v>
      </c>
      <c r="C161" s="19">
        <f>IF(OR(INDEX('Raw Data Linear'!$1:$1048576,$B161,MATCH(C$7,'Raw Data Linear'!$1:$1,0))=0,ISNA(INDEX('Raw Data Linear'!$1:$1048576,$B161,MATCH(C$7,'Raw Data Linear'!$1:$1,0)))),"",INDEX('Raw Data Linear'!$1:$1048576,$B161,MATCH(C$7,'Raw Data Linear'!$1:$1,0)))</f>
        <v>39</v>
      </c>
      <c r="D161" s="19" t="str">
        <f>IF(OR(INDEX('Raw Data Linear'!$1:$1048576,$B161,MATCH(D$7,'Raw Data Linear'!$1:$1,0))=0,ISNA(INDEX('Raw Data Linear'!$1:$1048576,$B161,MATCH(D$7,'Raw Data Linear'!$1:$1,0)))),"",INDEX('Raw Data Linear'!$1:$1048576,$B161,MATCH(D$7,'Raw Data Linear'!$1:$1,0)))</f>
        <v>GREEN VALLEY SUD</v>
      </c>
      <c r="E161" s="19" t="e">
        <f>IF(OR(INDEX('Raw Data Linear'!$1:$1048576,$B161,MATCH(E$7,'Raw Data Linear'!$1:$1,0))=0,ISNA(INDEX('Raw Data Linear'!$1:$1048576,$B161,MATCH(E$7,'Raw Data Linear'!$1:$1,0)))),"",INDEX('Raw Data Linear'!$1:$1048576,$B161,MATCH(E$7,'Raw Data Linear'!$1:$1,0)))</f>
        <v>#N/A</v>
      </c>
      <c r="F161" s="19" t="str">
        <f>IF(OR(INDEX('Raw Data Linear'!$1:$1048576,$B161,MATCH(F$7,'Raw Data Linear'!$1:$1,0))=0,ISNA(INDEX('Raw Data Linear'!$1:$1048576,$B161,MATCH(F$7,'Raw Data Linear'!$1:$1,0)))),"",INDEX('Raw Data Linear'!$1:$1048576,$B161,MATCH(F$7,'Raw Data Linear'!$1:$1,0)))</f>
        <v>Water Line</v>
      </c>
      <c r="G161" s="19"/>
      <c r="H161" s="25" t="str">
        <f>HYPERLINK(IF(OR(INDEX('Raw Data Linear'!$1:$1048576,$B161,MATCH(I$7,'Raw Data Linear'!$1:$1,0))=0,ISNA(INDEX('Raw Data Linear'!$1:$1048576,$B161,MATCH(I$7,'Raw Data Linear'!$1:$1,0)))),"",INDEX('Raw Data Linear'!$1:$1048576,$B161,MATCH(I$7,'Raw Data Linear'!$1:$1,0))),"Map")</f>
        <v>Map</v>
      </c>
      <c r="I161" s="25"/>
      <c r="J161" s="25" t="str">
        <f>HYPERLINK(IF(OR(INDEX('Raw Data Linear'!$1:$1048576,$B161,MATCH(J$7,'Raw Data Linear'!$1:$1,0))=0,ISNA(INDEX('Raw Data Linear'!$1:$1048576,$B161,MATCH(J$7,'Raw Data Linear'!$1:$1,0)))),"",INDEX('Raw Data Linear'!$1:$1048576,$B161,MATCH(J$7,'Raw Data Linear'!$1:$1,0))),"Map")</f>
        <v>Map</v>
      </c>
      <c r="K161" s="55" t="str">
        <f>N161</f>
        <v>150+54.06</v>
      </c>
      <c r="L161" s="19"/>
      <c r="M161" s="19"/>
      <c r="N161" s="19" t="str">
        <f>IF(OR(INDEX('Raw Data Linear'!$1:$1048576,$B161,MATCH(N$7,'Raw Data Linear'!$1:$1,0))=0,ISNA(INDEX('Raw Data Linear'!$1:$1048576,$B161,MATCH(N$7,'Raw Data Linear'!$1:$1,0)))),"",INDEX('Raw Data Linear'!$1:$1048576,$B161,MATCH(N$7,'Raw Data Linear'!$1:$1,0)))</f>
        <v>150+54.06</v>
      </c>
      <c r="O161" s="19">
        <f>IF(OR(INDEX('Raw Data Linear'!$1:$1048576,$B161,MATCH(O$7,'Raw Data Linear'!$1:$1,0))=0,ISNA(INDEX('Raw Data Linear'!$1:$1048576,$B161,MATCH(O$7,'Raw Data Linear'!$1:$1,0)))),"",INDEX('Raw Data Linear'!$1:$1048576,$B161,MATCH(O$7,'Raw Data Linear'!$1:$1,0)))</f>
        <v>28.34</v>
      </c>
      <c r="P161" s="19" t="str">
        <f>IF(OR(INDEX('Raw Data Linear'!$1:$1048576,$B161,MATCH(P$7,'Raw Data Linear'!$1:$1,0))=0,ISNA(INDEX('Raw Data Linear'!$1:$1048576,$B161,MATCH(P$7,'Raw Data Linear'!$1:$1,0)))),"",INDEX('Raw Data Linear'!$1:$1048576,$B161,MATCH(P$7,'Raw Data Linear'!$1:$1,0)))</f>
        <v>150+52.66</v>
      </c>
      <c r="Q161" s="19">
        <f>IF(OR(INDEX('Raw Data Linear'!$1:$1048576,$B161,MATCH(Q$7,'Raw Data Linear'!$1:$1,0))=0,ISNA(INDEX('Raw Data Linear'!$1:$1048576,$B161,MATCH(Q$7,'Raw Data Linear'!$1:$1,0)))),"",INDEX('Raw Data Linear'!$1:$1048576,$B161,MATCH(Q$7,'Raw Data Linear'!$1:$1,0)))</f>
        <v>42.36</v>
      </c>
      <c r="R161" s="19" t="str">
        <f>IF(OR(INDEX('Raw Data Linear'!$1:$1048576,$B161,MATCH(R$7,'Raw Data Linear'!$1:$1,0))=0,ISNA(INDEX('Raw Data Linear'!$1:$1048576,$B161,MATCH(R$7,'Raw Data Linear'!$1:$1,0)))),"",INDEX('Raw Data Linear'!$1:$1048576,$B161,MATCH(R$7,'Raw Data Linear'!$1:$1,0)))</f>
        <v>RELOCATE</v>
      </c>
      <c r="S161" s="19" t="str">
        <f>IF(OR(INDEX('Raw Data Linear'!$1:$1048576,$B161,MATCH(S$7,'Raw Data Linear'!$1:$1,0))=0,ISNA(INDEX('Raw Data Linear'!$1:$1048576,$B161,MATCH(S$7,'Raw Data Linear'!$1:$1,0)))),"",INDEX('Raw Data Linear'!$1:$1048576,$B161,MATCH(S$7,'Raw Data Linear'!$1:$1,0)))</f>
        <v>CONFLICT</v>
      </c>
      <c r="T161" s="19" t="str">
        <f>IF(OR(INDEX('Raw Data Linear'!$1:$1048576,$B161,MATCH(T$7,'Raw Data Linear'!$1:$1,0))=0,ISNA(INDEX('Raw Data Linear'!$1:$1048576,$B161,MATCH(T$7,'Raw Data Linear'!$1:$1,0)))),"",INDEX('Raw Data Linear'!$1:$1048576,$B161,MATCH(T$7,'Raw Data Linear'!$1:$1,0)))</f>
        <v>LOCATED WITHIN FOOTPRINT OF PROPOSED IMPROVEMENTS</v>
      </c>
    </row>
    <row r="162" spans="1:20" ht="48" customHeight="1" x14ac:dyDescent="0.3">
      <c r="A162" s="3">
        <f t="shared" si="5"/>
        <v>1</v>
      </c>
      <c r="B162" s="3">
        <v>6</v>
      </c>
      <c r="C162" s="18">
        <f>IF(OR(INDEX('Raw Data Points'!$1:$1048576,$B162,MATCH(C$7,'Raw Data Points'!$1:$1,0))=0,ISNA(INDEX('Raw Data Points'!$1:$1048576,$B162,MATCH(C$7,'Raw Data Points'!$1:$1,0)))),"",INDEX('Raw Data Points'!$1:$1048576,$B162,MATCH(C$7,'Raw Data Points'!$1:$1,0)))</f>
        <v>29</v>
      </c>
      <c r="D162" s="18" t="str">
        <f>IF(OR(INDEX('Raw Data Points'!$1:$1048576,$B162,MATCH(D$7,'Raw Data Points'!$1:$1,0))=0,ISNA(INDEX('Raw Data Points'!$1:$1048576,$B162,MATCH(D$7,'Raw Data Points'!$1:$1,0)))),"",INDEX('Raw Data Points'!$1:$1048576,$B162,MATCH(D$7,'Raw Data Points'!$1:$1,0)))</f>
        <v>GREEN VALLEY SUD</v>
      </c>
      <c r="E162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62" s="18" t="str">
        <f>IF(OR(INDEX('Raw Data Points'!$1:$1048576,$B162,MATCH(F$7,'Raw Data Points'!$1:$1,0))=0,ISNA(INDEX('Raw Data Points'!$1:$1048576,$B162,MATCH(F$7,'Raw Data Points'!$1:$1,0)))),"",INDEX('Raw Data Points'!$1:$1048576,$B162,MATCH(F$7,'Raw Data Points'!$1:$1,0)))</f>
        <v>Water Valve</v>
      </c>
      <c r="G162" s="18"/>
      <c r="H162" s="24" t="str">
        <f>HYPERLINK(IF(OR(INDEX('Raw Data Points'!$1:$1048576,$B162,MATCH(H$7,'Raw Data Points'!$1:$1,0))=0,ISNA(INDEX('Raw Data Points'!$1:$1048576,$B162,MATCH(H$7,'Raw Data Points'!$1:$1,0)))),"",INDEX('Raw Data Points'!$1:$1048576,$B162,MATCH(H$7,'Raw Data Points'!$1:$1,0))),"Map")</f>
        <v>Map</v>
      </c>
      <c r="I162" s="24"/>
      <c r="J162" s="24"/>
      <c r="K162" s="54" t="str">
        <f>L162</f>
        <v>151+20.34</v>
      </c>
      <c r="L162" s="18" t="str">
        <f>IF(OR(INDEX('Raw Data Points'!$1:$1048576,$B162,MATCH(L$7,'Raw Data Points'!$1:$1,0))=0,ISNA(INDEX('Raw Data Points'!$1:$1048576,$B162,MATCH(L$7,'Raw Data Points'!$1:$1,0)))),"",INDEX('Raw Data Points'!$1:$1048576,$B162,MATCH(L$7,'Raw Data Points'!$1:$1,0)))</f>
        <v>151+20.34</v>
      </c>
      <c r="M162" s="18">
        <f>IF(OR(INDEX('Raw Data Points'!$1:$1048576,$B162,MATCH(M$7,'Raw Data Points'!$1:$1,0))=0,ISNA(INDEX('Raw Data Points'!$1:$1048576,$B162,MATCH(M$7,'Raw Data Points'!$1:$1,0)))),"",INDEX('Raw Data Points'!$1:$1048576,$B162,MATCH(M$7,'Raw Data Points'!$1:$1,0)))</f>
        <v>27.52</v>
      </c>
      <c r="N162" s="18"/>
      <c r="O162" s="18"/>
      <c r="P162" s="18"/>
      <c r="Q162" s="18"/>
      <c r="R162" s="18" t="str">
        <f>IF(OR(INDEX('Raw Data Points'!$1:$1048576,$B162,MATCH(R$7,'Raw Data Points'!$1:$1,0))=0,ISNA(INDEX('Raw Data Points'!$1:$1048576,$B162,MATCH(R$7,'Raw Data Points'!$1:$1,0)))),"",INDEX('Raw Data Points'!$1:$1048576,$B162,MATCH(R$7,'Raw Data Points'!$1:$1,0)))</f>
        <v>RELOCATE</v>
      </c>
      <c r="S162" s="18" t="str">
        <f>IF(OR(INDEX('Raw Data Points'!$1:$1048576,$B162,MATCH(S$7,'Raw Data Points'!$1:$1,0))=0,ISNA(INDEX('Raw Data Points'!$1:$1048576,$B162,MATCH(S$7,'Raw Data Points'!$1:$1,0)))),"",INDEX('Raw Data Points'!$1:$1048576,$B162,MATCH(S$7,'Raw Data Points'!$1:$1,0)))</f>
        <v>CONFLICT</v>
      </c>
      <c r="T162" s="18" t="str">
        <f>IF(OR(INDEX('Raw Data Points'!$1:$1048576,$B162,MATCH(T$7,'Raw Data Points'!$1:$1,0))=0,ISNA(INDEX('Raw Data Points'!$1:$1048576,$B162,MATCH(T$7,'Raw Data Points'!$1:$1,0)))),"",INDEX('Raw Data Points'!$1:$1048576,$B162,MATCH(T$7,'Raw Data Points'!$1:$1,0)))</f>
        <v>LOCATED WITHIN FOOTPRINT OF PROPOSED IMPROVEMENTS</v>
      </c>
    </row>
    <row r="163" spans="1:20" ht="48" customHeight="1" x14ac:dyDescent="0.3">
      <c r="A163" s="3">
        <f t="shared" si="5"/>
        <v>1</v>
      </c>
      <c r="B163" s="3">
        <v>23</v>
      </c>
      <c r="C163" s="19">
        <f>IF(OR(INDEX('Raw Data Linear'!$1:$1048576,$B163,MATCH(C$7,'Raw Data Linear'!$1:$1,0))=0,ISNA(INDEX('Raw Data Linear'!$1:$1048576,$B163,MATCH(C$7,'Raw Data Linear'!$1:$1,0)))),"",INDEX('Raw Data Linear'!$1:$1048576,$B163,MATCH(C$7,'Raw Data Linear'!$1:$1,0)))</f>
        <v>36</v>
      </c>
      <c r="D163" s="19" t="str">
        <f>IF(OR(INDEX('Raw Data Linear'!$1:$1048576,$B163,MATCH(D$7,'Raw Data Linear'!$1:$1,0))=0,ISNA(INDEX('Raw Data Linear'!$1:$1048576,$B163,MATCH(D$7,'Raw Data Linear'!$1:$1,0)))),"",INDEX('Raw Data Linear'!$1:$1048576,$B163,MATCH(D$7,'Raw Data Linear'!$1:$1,0)))</f>
        <v>GREEN VALLEY SUD</v>
      </c>
      <c r="E163" s="19" t="e">
        <f>IF(OR(INDEX('Raw Data Linear'!$1:$1048576,$B163,MATCH(E$7,'Raw Data Linear'!$1:$1,0))=0,ISNA(INDEX('Raw Data Linear'!$1:$1048576,$B163,MATCH(E$7,'Raw Data Linear'!$1:$1,0)))),"",INDEX('Raw Data Linear'!$1:$1048576,$B163,MATCH(E$7,'Raw Data Linear'!$1:$1,0)))</f>
        <v>#N/A</v>
      </c>
      <c r="F163" s="19" t="str">
        <f>IF(OR(INDEX('Raw Data Linear'!$1:$1048576,$B163,MATCH(F$7,'Raw Data Linear'!$1:$1,0))=0,ISNA(INDEX('Raw Data Linear'!$1:$1048576,$B163,MATCH(F$7,'Raw Data Linear'!$1:$1,0)))),"",INDEX('Raw Data Linear'!$1:$1048576,$B163,MATCH(F$7,'Raw Data Linear'!$1:$1,0)))</f>
        <v>Water Line</v>
      </c>
      <c r="G163" s="19"/>
      <c r="H163" s="25" t="str">
        <f>HYPERLINK(IF(OR(INDEX('Raw Data Linear'!$1:$1048576,$B163,MATCH(I$7,'Raw Data Linear'!$1:$1,0))=0,ISNA(INDEX('Raw Data Linear'!$1:$1048576,$B163,MATCH(I$7,'Raw Data Linear'!$1:$1,0)))),"",INDEX('Raw Data Linear'!$1:$1048576,$B163,MATCH(I$7,'Raw Data Linear'!$1:$1,0))),"Map")</f>
        <v>Map</v>
      </c>
      <c r="I163" s="25"/>
      <c r="J163" s="25" t="str">
        <f>HYPERLINK(IF(OR(INDEX('Raw Data Linear'!$1:$1048576,$B163,MATCH(J$7,'Raw Data Linear'!$1:$1,0))=0,ISNA(INDEX('Raw Data Linear'!$1:$1048576,$B163,MATCH(J$7,'Raw Data Linear'!$1:$1,0)))),"",INDEX('Raw Data Linear'!$1:$1048576,$B163,MATCH(J$7,'Raw Data Linear'!$1:$1,0))),"Map")</f>
        <v>Map</v>
      </c>
      <c r="K163" s="55" t="str">
        <f>N163</f>
        <v>151+22.56</v>
      </c>
      <c r="L163" s="19"/>
      <c r="M163" s="19"/>
      <c r="N163" s="19" t="str">
        <f>IF(OR(INDEX('Raw Data Linear'!$1:$1048576,$B163,MATCH(N$7,'Raw Data Linear'!$1:$1,0))=0,ISNA(INDEX('Raw Data Linear'!$1:$1048576,$B163,MATCH(N$7,'Raw Data Linear'!$1:$1,0)))),"",INDEX('Raw Data Linear'!$1:$1048576,$B163,MATCH(N$7,'Raw Data Linear'!$1:$1,0)))</f>
        <v>151+22.56</v>
      </c>
      <c r="O163" s="19">
        <f>IF(OR(INDEX('Raw Data Linear'!$1:$1048576,$B163,MATCH(O$7,'Raw Data Linear'!$1:$1,0))=0,ISNA(INDEX('Raw Data Linear'!$1:$1048576,$B163,MATCH(O$7,'Raw Data Linear'!$1:$1,0)))),"",INDEX('Raw Data Linear'!$1:$1048576,$B163,MATCH(O$7,'Raw Data Linear'!$1:$1,0)))</f>
        <v>28.19</v>
      </c>
      <c r="P163" s="19" t="str">
        <f>IF(OR(INDEX('Raw Data Linear'!$1:$1048576,$B163,MATCH(P$7,'Raw Data Linear'!$1:$1,0))=0,ISNA(INDEX('Raw Data Linear'!$1:$1048576,$B163,MATCH(P$7,'Raw Data Linear'!$1:$1,0)))),"",INDEX('Raw Data Linear'!$1:$1048576,$B163,MATCH(P$7,'Raw Data Linear'!$1:$1,0)))</f>
        <v>152+71.53</v>
      </c>
      <c r="Q163" s="19">
        <f>IF(OR(INDEX('Raw Data Linear'!$1:$1048576,$B163,MATCH(Q$7,'Raw Data Linear'!$1:$1,0))=0,ISNA(INDEX('Raw Data Linear'!$1:$1048576,$B163,MATCH(Q$7,'Raw Data Linear'!$1:$1,0)))),"",INDEX('Raw Data Linear'!$1:$1048576,$B163,MATCH(Q$7,'Raw Data Linear'!$1:$1,0)))</f>
        <v>-152.81</v>
      </c>
      <c r="R163" s="19" t="str">
        <f>IF(OR(INDEX('Raw Data Linear'!$1:$1048576,$B163,MATCH(R$7,'Raw Data Linear'!$1:$1,0))=0,ISNA(INDEX('Raw Data Linear'!$1:$1048576,$B163,MATCH(R$7,'Raw Data Linear'!$1:$1,0)))),"",INDEX('Raw Data Linear'!$1:$1048576,$B163,MATCH(R$7,'Raw Data Linear'!$1:$1,0)))</f>
        <v>RELOCATE</v>
      </c>
      <c r="S163" s="19" t="str">
        <f>IF(OR(INDEX('Raw Data Linear'!$1:$1048576,$B163,MATCH(S$7,'Raw Data Linear'!$1:$1,0))=0,ISNA(INDEX('Raw Data Linear'!$1:$1048576,$B163,MATCH(S$7,'Raw Data Linear'!$1:$1,0)))),"",INDEX('Raw Data Linear'!$1:$1048576,$B163,MATCH(S$7,'Raw Data Linear'!$1:$1,0)))</f>
        <v>CONFLICT</v>
      </c>
      <c r="T163" s="19" t="str">
        <f>IF(OR(INDEX('Raw Data Linear'!$1:$1048576,$B163,MATCH(T$7,'Raw Data Linear'!$1:$1,0))=0,ISNA(INDEX('Raw Data Linear'!$1:$1048576,$B163,MATCH(T$7,'Raw Data Linear'!$1:$1,0)))),"",INDEX('Raw Data Linear'!$1:$1048576,$B163,MATCH(T$7,'Raw Data Linear'!$1:$1,0)))</f>
        <v>LOCATED WITHIN FOOTPRINT OF PROPOSED IMPROVEMENTS</v>
      </c>
    </row>
    <row r="164" spans="1:20" ht="48" customHeight="1" x14ac:dyDescent="0.3">
      <c r="A164" s="3">
        <f t="shared" si="5"/>
        <v>1</v>
      </c>
      <c r="B164" s="3">
        <v>5</v>
      </c>
      <c r="C164" s="18">
        <f>IF(OR(INDEX('Raw Data Points'!$1:$1048576,$B164,MATCH(C$7,'Raw Data Points'!$1:$1,0))=0,ISNA(INDEX('Raw Data Points'!$1:$1048576,$B164,MATCH(C$7,'Raw Data Points'!$1:$1,0)))),"",INDEX('Raw Data Points'!$1:$1048576,$B164,MATCH(C$7,'Raw Data Points'!$1:$1,0)))</f>
        <v>27</v>
      </c>
      <c r="D164" s="18" t="str">
        <f>IF(OR(INDEX('Raw Data Points'!$1:$1048576,$B164,MATCH(D$7,'Raw Data Points'!$1:$1,0))=0,ISNA(INDEX('Raw Data Points'!$1:$1048576,$B164,MATCH(D$7,'Raw Data Points'!$1:$1,0)))),"",INDEX('Raw Data Points'!$1:$1048576,$B164,MATCH(D$7,'Raw Data Points'!$1:$1,0)))</f>
        <v>GREEN VALLEY SUD</v>
      </c>
      <c r="E164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64" s="18" t="str">
        <f>IF(OR(INDEX('Raw Data Points'!$1:$1048576,$B164,MATCH(F$7,'Raw Data Points'!$1:$1,0))=0,ISNA(INDEX('Raw Data Points'!$1:$1048576,$B164,MATCH(F$7,'Raw Data Points'!$1:$1,0)))),"",INDEX('Raw Data Points'!$1:$1048576,$B164,MATCH(F$7,'Raw Data Points'!$1:$1,0)))</f>
        <v>Water Valve</v>
      </c>
      <c r="G164" s="18"/>
      <c r="H164" s="24" t="str">
        <f>HYPERLINK(IF(OR(INDEX('Raw Data Points'!$1:$1048576,$B164,MATCH(H$7,'Raw Data Points'!$1:$1,0))=0,ISNA(INDEX('Raw Data Points'!$1:$1048576,$B164,MATCH(H$7,'Raw Data Points'!$1:$1,0)))),"",INDEX('Raw Data Points'!$1:$1048576,$B164,MATCH(H$7,'Raw Data Points'!$1:$1,0))),"Map")</f>
        <v>Map</v>
      </c>
      <c r="I164" s="24"/>
      <c r="J164" s="24"/>
      <c r="K164" s="54" t="str">
        <f>L164</f>
        <v>151+23.21</v>
      </c>
      <c r="L164" s="18" t="str">
        <f>IF(OR(INDEX('Raw Data Points'!$1:$1048576,$B164,MATCH(L$7,'Raw Data Points'!$1:$1,0))=0,ISNA(INDEX('Raw Data Points'!$1:$1048576,$B164,MATCH(L$7,'Raw Data Points'!$1:$1,0)))),"",INDEX('Raw Data Points'!$1:$1048576,$B164,MATCH(L$7,'Raw Data Points'!$1:$1,0)))</f>
        <v>151+23.21</v>
      </c>
      <c r="M164" s="18">
        <f>IF(OR(INDEX('Raw Data Points'!$1:$1048576,$B164,MATCH(M$7,'Raw Data Points'!$1:$1,0))=0,ISNA(INDEX('Raw Data Points'!$1:$1048576,$B164,MATCH(M$7,'Raw Data Points'!$1:$1,0)))),"",INDEX('Raw Data Points'!$1:$1048576,$B164,MATCH(M$7,'Raw Data Points'!$1:$1,0)))</f>
        <v>25.02</v>
      </c>
      <c r="N164" s="18"/>
      <c r="O164" s="18"/>
      <c r="P164" s="18"/>
      <c r="Q164" s="18"/>
      <c r="R164" s="18" t="str">
        <f>IF(OR(INDEX('Raw Data Points'!$1:$1048576,$B164,MATCH(R$7,'Raw Data Points'!$1:$1,0))=0,ISNA(INDEX('Raw Data Points'!$1:$1048576,$B164,MATCH(R$7,'Raw Data Points'!$1:$1,0)))),"",INDEX('Raw Data Points'!$1:$1048576,$B164,MATCH(R$7,'Raw Data Points'!$1:$1,0)))</f>
        <v>RELOCATE</v>
      </c>
      <c r="S164" s="18" t="str">
        <f>IF(OR(INDEX('Raw Data Points'!$1:$1048576,$B164,MATCH(S$7,'Raw Data Points'!$1:$1,0))=0,ISNA(INDEX('Raw Data Points'!$1:$1048576,$B164,MATCH(S$7,'Raw Data Points'!$1:$1,0)))),"",INDEX('Raw Data Points'!$1:$1048576,$B164,MATCH(S$7,'Raw Data Points'!$1:$1,0)))</f>
        <v>CONFLICT</v>
      </c>
      <c r="T164" s="18" t="str">
        <f>IF(OR(INDEX('Raw Data Points'!$1:$1048576,$B164,MATCH(T$7,'Raw Data Points'!$1:$1,0))=0,ISNA(INDEX('Raw Data Points'!$1:$1048576,$B164,MATCH(T$7,'Raw Data Points'!$1:$1,0)))),"",INDEX('Raw Data Points'!$1:$1048576,$B164,MATCH(T$7,'Raw Data Points'!$1:$1,0)))</f>
        <v>LOCATED WITHIN FOOTPRINT OF PROPOSED IMPROVEMENTS</v>
      </c>
    </row>
    <row r="165" spans="1:20" ht="48" customHeight="1" x14ac:dyDescent="0.3">
      <c r="A165" s="3">
        <f t="shared" si="5"/>
        <v>1</v>
      </c>
      <c r="B165" s="3">
        <v>21</v>
      </c>
      <c r="C165" s="19">
        <f>IF(OR(INDEX('Raw Data Linear'!$1:$1048576,$B165,MATCH(C$7,'Raw Data Linear'!$1:$1,0))=0,ISNA(INDEX('Raw Data Linear'!$1:$1048576,$B165,MATCH(C$7,'Raw Data Linear'!$1:$1,0)))),"",INDEX('Raw Data Linear'!$1:$1048576,$B165,MATCH(C$7,'Raw Data Linear'!$1:$1,0)))</f>
        <v>34</v>
      </c>
      <c r="D165" s="19" t="str">
        <f>IF(OR(INDEX('Raw Data Linear'!$1:$1048576,$B165,MATCH(D$7,'Raw Data Linear'!$1:$1,0))=0,ISNA(INDEX('Raw Data Linear'!$1:$1048576,$B165,MATCH(D$7,'Raw Data Linear'!$1:$1,0)))),"",INDEX('Raw Data Linear'!$1:$1048576,$B165,MATCH(D$7,'Raw Data Linear'!$1:$1,0)))</f>
        <v>GREEN VALLEY SUD</v>
      </c>
      <c r="E165" s="19" t="e">
        <f>IF(OR(INDEX('Raw Data Linear'!$1:$1048576,$B165,MATCH(E$7,'Raw Data Linear'!$1:$1,0))=0,ISNA(INDEX('Raw Data Linear'!$1:$1048576,$B165,MATCH(E$7,'Raw Data Linear'!$1:$1,0)))),"",INDEX('Raw Data Linear'!$1:$1048576,$B165,MATCH(E$7,'Raw Data Linear'!$1:$1,0)))</f>
        <v>#N/A</v>
      </c>
      <c r="F165" s="19" t="str">
        <f>IF(OR(INDEX('Raw Data Linear'!$1:$1048576,$B165,MATCH(F$7,'Raw Data Linear'!$1:$1,0))=0,ISNA(INDEX('Raw Data Linear'!$1:$1048576,$B165,MATCH(F$7,'Raw Data Linear'!$1:$1,0)))),"",INDEX('Raw Data Linear'!$1:$1048576,$B165,MATCH(F$7,'Raw Data Linear'!$1:$1,0)))</f>
        <v>Water Line</v>
      </c>
      <c r="G165" s="19"/>
      <c r="H165" s="25" t="str">
        <f>HYPERLINK(IF(OR(INDEX('Raw Data Linear'!$1:$1048576,$B165,MATCH(I$7,'Raw Data Linear'!$1:$1,0))=0,ISNA(INDEX('Raw Data Linear'!$1:$1048576,$B165,MATCH(I$7,'Raw Data Linear'!$1:$1,0)))),"",INDEX('Raw Data Linear'!$1:$1048576,$B165,MATCH(I$7,'Raw Data Linear'!$1:$1,0))),"Map")</f>
        <v>Map</v>
      </c>
      <c r="I165" s="25"/>
      <c r="J165" s="25" t="str">
        <f>HYPERLINK(IF(OR(INDEX('Raw Data Linear'!$1:$1048576,$B165,MATCH(J$7,'Raw Data Linear'!$1:$1,0))=0,ISNA(INDEX('Raw Data Linear'!$1:$1048576,$B165,MATCH(J$7,'Raw Data Linear'!$1:$1,0)))),"",INDEX('Raw Data Linear'!$1:$1048576,$B165,MATCH(J$7,'Raw Data Linear'!$1:$1,0))),"Map")</f>
        <v>Map</v>
      </c>
      <c r="K165" s="55" t="str">
        <f>N165</f>
        <v>152+42.72</v>
      </c>
      <c r="L165" s="19"/>
      <c r="M165" s="19"/>
      <c r="N165" s="19" t="str">
        <f>IF(OR(INDEX('Raw Data Linear'!$1:$1048576,$B165,MATCH(N$7,'Raw Data Linear'!$1:$1,0))=0,ISNA(INDEX('Raw Data Linear'!$1:$1048576,$B165,MATCH(N$7,'Raw Data Linear'!$1:$1,0)))),"",INDEX('Raw Data Linear'!$1:$1048576,$B165,MATCH(N$7,'Raw Data Linear'!$1:$1,0)))</f>
        <v>152+42.72</v>
      </c>
      <c r="O165" s="19">
        <f>IF(OR(INDEX('Raw Data Linear'!$1:$1048576,$B165,MATCH(O$7,'Raw Data Linear'!$1:$1,0))=0,ISNA(INDEX('Raw Data Linear'!$1:$1048576,$B165,MATCH(O$7,'Raw Data Linear'!$1:$1,0)))),"",INDEX('Raw Data Linear'!$1:$1048576,$B165,MATCH(O$7,'Raw Data Linear'!$1:$1,0)))</f>
        <v>110.26</v>
      </c>
      <c r="P165" s="19" t="str">
        <f>IF(OR(INDEX('Raw Data Linear'!$1:$1048576,$B165,MATCH(P$7,'Raw Data Linear'!$1:$1,0))=0,ISNA(INDEX('Raw Data Linear'!$1:$1048576,$B165,MATCH(P$7,'Raw Data Linear'!$1:$1,0)))),"",INDEX('Raw Data Linear'!$1:$1048576,$B165,MATCH(P$7,'Raw Data Linear'!$1:$1,0)))</f>
        <v>154+03.34</v>
      </c>
      <c r="Q165" s="19">
        <f>IF(OR(INDEX('Raw Data Linear'!$1:$1048576,$B165,MATCH(Q$7,'Raw Data Linear'!$1:$1,0))=0,ISNA(INDEX('Raw Data Linear'!$1:$1048576,$B165,MATCH(Q$7,'Raw Data Linear'!$1:$1,0)))),"",INDEX('Raw Data Linear'!$1:$1048576,$B165,MATCH(Q$7,'Raw Data Linear'!$1:$1,0)))</f>
        <v>45.72</v>
      </c>
      <c r="R165" s="19" t="str">
        <f>IF(OR(INDEX('Raw Data Linear'!$1:$1048576,$B165,MATCH(R$7,'Raw Data Linear'!$1:$1,0))=0,ISNA(INDEX('Raw Data Linear'!$1:$1048576,$B165,MATCH(R$7,'Raw Data Linear'!$1:$1,0)))),"",INDEX('Raw Data Linear'!$1:$1048576,$B165,MATCH(R$7,'Raw Data Linear'!$1:$1,0)))</f>
        <v>RELOCATE</v>
      </c>
      <c r="S165" s="19" t="str">
        <f>IF(OR(INDEX('Raw Data Linear'!$1:$1048576,$B165,MATCH(S$7,'Raw Data Linear'!$1:$1,0))=0,ISNA(INDEX('Raw Data Linear'!$1:$1048576,$B165,MATCH(S$7,'Raw Data Linear'!$1:$1,0)))),"",INDEX('Raw Data Linear'!$1:$1048576,$B165,MATCH(S$7,'Raw Data Linear'!$1:$1,0)))</f>
        <v>CONFLICT</v>
      </c>
      <c r="T165" s="19" t="str">
        <f>IF(OR(INDEX('Raw Data Linear'!$1:$1048576,$B165,MATCH(T$7,'Raw Data Linear'!$1:$1,0))=0,ISNA(INDEX('Raw Data Linear'!$1:$1048576,$B165,MATCH(T$7,'Raw Data Linear'!$1:$1,0)))),"",INDEX('Raw Data Linear'!$1:$1048576,$B165,MATCH(T$7,'Raw Data Linear'!$1:$1,0)))</f>
        <v>LOCATED WITHIN FOOTPRINT OF PROPOSED IMPROVEMENTS</v>
      </c>
    </row>
    <row r="166" spans="1:20" ht="48" customHeight="1" x14ac:dyDescent="0.3">
      <c r="A166" s="3">
        <f t="shared" si="5"/>
        <v>1</v>
      </c>
      <c r="B166" s="3">
        <v>10</v>
      </c>
      <c r="C166" s="18">
        <f>IF(OR(INDEX('Raw Data Linear'!$1:$1048576,$B166,MATCH(C$7,'Raw Data Linear'!$1:$1,0))=0,ISNA(INDEX('Raw Data Linear'!$1:$1048576,$B166,MATCH(C$7,'Raw Data Linear'!$1:$1,0)))),"",INDEX('Raw Data Linear'!$1:$1048576,$B166,MATCH(C$7,'Raw Data Linear'!$1:$1,0)))</f>
        <v>11</v>
      </c>
      <c r="D166" s="18" t="str">
        <f>IF(OR(INDEX('Raw Data Linear'!$1:$1048576,$B166,MATCH(D$7,'Raw Data Linear'!$1:$1,0))=0,ISNA(INDEX('Raw Data Linear'!$1:$1048576,$B166,MATCH(D$7,'Raw Data Linear'!$1:$1,0)))),"",INDEX('Raw Data Linear'!$1:$1048576,$B166,MATCH(D$7,'Raw Data Linear'!$1:$1,0)))</f>
        <v>GREEN VALLEY SUD</v>
      </c>
      <c r="E166" s="18" t="e">
        <f>IF(OR(INDEX('Raw Data Linear'!$1:$1048576,$B166,MATCH(E$7,'Raw Data Linear'!$1:$1,0))=0,ISNA(INDEX('Raw Data Linear'!$1:$1048576,$B166,MATCH(E$7,'Raw Data Linear'!$1:$1,0)))),"",INDEX('Raw Data Linear'!$1:$1048576,$B166,MATCH(E$7,'Raw Data Linear'!$1:$1,0)))</f>
        <v>#N/A</v>
      </c>
      <c r="F166" s="18" t="str">
        <f>IF(OR(INDEX('Raw Data Linear'!$1:$1048576,$B166,MATCH(F$7,'Raw Data Linear'!$1:$1,0))=0,ISNA(INDEX('Raw Data Linear'!$1:$1048576,$B166,MATCH(F$7,'Raw Data Linear'!$1:$1,0)))),"",INDEX('Raw Data Linear'!$1:$1048576,$B166,MATCH(F$7,'Raw Data Linear'!$1:$1,0)))</f>
        <v>Water Line</v>
      </c>
      <c r="G166" s="18"/>
      <c r="H166" s="24" t="str">
        <f>HYPERLINK(IF(OR(INDEX('Raw Data Linear'!$1:$1048576,$B166,MATCH(I$7,'Raw Data Linear'!$1:$1,0))=0,ISNA(INDEX('Raw Data Linear'!$1:$1048576,$B166,MATCH(I$7,'Raw Data Linear'!$1:$1,0)))),"",INDEX('Raw Data Linear'!$1:$1048576,$B166,MATCH(I$7,'Raw Data Linear'!$1:$1,0))),"Map")</f>
        <v>Map</v>
      </c>
      <c r="I166" s="24"/>
      <c r="J166" s="24" t="str">
        <f>HYPERLINK(IF(OR(INDEX('Raw Data Linear'!$1:$1048576,$B166,MATCH(J$7,'Raw Data Linear'!$1:$1,0))=0,ISNA(INDEX('Raw Data Linear'!$1:$1048576,$B166,MATCH(J$7,'Raw Data Linear'!$1:$1,0)))),"",INDEX('Raw Data Linear'!$1:$1048576,$B166,MATCH(J$7,'Raw Data Linear'!$1:$1,0))),"Map")</f>
        <v>Map</v>
      </c>
      <c r="K166" s="54" t="str">
        <f>N166</f>
        <v>152+74.04</v>
      </c>
      <c r="L166" s="18"/>
      <c r="M166" s="18"/>
      <c r="N166" s="18" t="str">
        <f>IF(OR(INDEX('Raw Data Linear'!$1:$1048576,$B166,MATCH(N$7,'Raw Data Linear'!$1:$1,0))=0,ISNA(INDEX('Raw Data Linear'!$1:$1048576,$B166,MATCH(N$7,'Raw Data Linear'!$1:$1,0)))),"",INDEX('Raw Data Linear'!$1:$1048576,$B166,MATCH(N$7,'Raw Data Linear'!$1:$1,0)))</f>
        <v>152+74.04</v>
      </c>
      <c r="O166" s="18">
        <f>IF(OR(INDEX('Raw Data Linear'!$1:$1048576,$B166,MATCH(O$7,'Raw Data Linear'!$1:$1,0))=0,ISNA(INDEX('Raw Data Linear'!$1:$1048576,$B166,MATCH(O$7,'Raw Data Linear'!$1:$1,0)))),"",INDEX('Raw Data Linear'!$1:$1048576,$B166,MATCH(O$7,'Raw Data Linear'!$1:$1,0)))</f>
        <v>-146.57</v>
      </c>
      <c r="P166" s="18" t="str">
        <f>IF(OR(INDEX('Raw Data Linear'!$1:$1048576,$B166,MATCH(P$7,'Raw Data Linear'!$1:$1,0))=0,ISNA(INDEX('Raw Data Linear'!$1:$1048576,$B166,MATCH(P$7,'Raw Data Linear'!$1:$1,0)))),"",INDEX('Raw Data Linear'!$1:$1048576,$B166,MATCH(P$7,'Raw Data Linear'!$1:$1,0)))</f>
        <v>152+70.98</v>
      </c>
      <c r="Q166" s="18">
        <f>IF(OR(INDEX('Raw Data Linear'!$1:$1048576,$B166,MATCH(Q$7,'Raw Data Linear'!$1:$1,0))=0,ISNA(INDEX('Raw Data Linear'!$1:$1048576,$B166,MATCH(Q$7,'Raw Data Linear'!$1:$1,0)))),"",INDEX('Raw Data Linear'!$1:$1048576,$B166,MATCH(Q$7,'Raw Data Linear'!$1:$1,0)))</f>
        <v>-147.82</v>
      </c>
      <c r="R166" s="18" t="str">
        <f>IF(OR(INDEX('Raw Data Linear'!$1:$1048576,$B166,MATCH(R$7,'Raw Data Linear'!$1:$1,0))=0,ISNA(INDEX('Raw Data Linear'!$1:$1048576,$B166,MATCH(R$7,'Raw Data Linear'!$1:$1,0)))),"",INDEX('Raw Data Linear'!$1:$1048576,$B166,MATCH(R$7,'Raw Data Linear'!$1:$1,0)))</f>
        <v>RELOCATE</v>
      </c>
      <c r="S166" s="18" t="str">
        <f>IF(OR(INDEX('Raw Data Linear'!$1:$1048576,$B166,MATCH(S$7,'Raw Data Linear'!$1:$1,0))=0,ISNA(INDEX('Raw Data Linear'!$1:$1048576,$B166,MATCH(S$7,'Raw Data Linear'!$1:$1,0)))),"",INDEX('Raw Data Linear'!$1:$1048576,$B166,MATCH(S$7,'Raw Data Linear'!$1:$1,0)))</f>
        <v>CONFLICT</v>
      </c>
      <c r="T166" s="18" t="str">
        <f>IF(OR(INDEX('Raw Data Linear'!$1:$1048576,$B166,MATCH(T$7,'Raw Data Linear'!$1:$1,0))=0,ISNA(INDEX('Raw Data Linear'!$1:$1048576,$B166,MATCH(T$7,'Raw Data Linear'!$1:$1,0)))),"",INDEX('Raw Data Linear'!$1:$1048576,$B166,MATCH(T$7,'Raw Data Linear'!$1:$1,0)))</f>
        <v>LOCATED WITHIN FOOTPRINT OF PROPOSED IMPROVEMENTS</v>
      </c>
    </row>
    <row r="167" spans="1:20" ht="48" customHeight="1" x14ac:dyDescent="0.3">
      <c r="A167" s="3">
        <f t="shared" si="5"/>
        <v>1</v>
      </c>
      <c r="B167" s="3">
        <v>9</v>
      </c>
      <c r="C167" s="19">
        <f>IF(OR(INDEX('Raw Data Linear'!$1:$1048576,$B167,MATCH(C$7,'Raw Data Linear'!$1:$1,0))=0,ISNA(INDEX('Raw Data Linear'!$1:$1048576,$B167,MATCH(C$7,'Raw Data Linear'!$1:$1,0)))),"",INDEX('Raw Data Linear'!$1:$1048576,$B167,MATCH(C$7,'Raw Data Linear'!$1:$1,0)))</f>
        <v>9</v>
      </c>
      <c r="D167" s="19" t="str">
        <f>IF(OR(INDEX('Raw Data Linear'!$1:$1048576,$B167,MATCH(D$7,'Raw Data Linear'!$1:$1,0))=0,ISNA(INDEX('Raw Data Linear'!$1:$1048576,$B167,MATCH(D$7,'Raw Data Linear'!$1:$1,0)))),"",INDEX('Raw Data Linear'!$1:$1048576,$B167,MATCH(D$7,'Raw Data Linear'!$1:$1,0)))</f>
        <v>GREEN VALLEY SUD</v>
      </c>
      <c r="E167" s="19" t="e">
        <f>IF(OR(INDEX('Raw Data Linear'!$1:$1048576,$B167,MATCH(E$7,'Raw Data Linear'!$1:$1,0))=0,ISNA(INDEX('Raw Data Linear'!$1:$1048576,$B167,MATCH(E$7,'Raw Data Linear'!$1:$1,0)))),"",INDEX('Raw Data Linear'!$1:$1048576,$B167,MATCH(E$7,'Raw Data Linear'!$1:$1,0)))</f>
        <v>#N/A</v>
      </c>
      <c r="F167" s="19" t="str">
        <f>IF(OR(INDEX('Raw Data Linear'!$1:$1048576,$B167,MATCH(F$7,'Raw Data Linear'!$1:$1,0))=0,ISNA(INDEX('Raw Data Linear'!$1:$1048576,$B167,MATCH(F$7,'Raw Data Linear'!$1:$1,0)))),"",INDEX('Raw Data Linear'!$1:$1048576,$B167,MATCH(F$7,'Raw Data Linear'!$1:$1,0)))</f>
        <v>Water Line</v>
      </c>
      <c r="G167" s="19"/>
      <c r="H167" s="25" t="str">
        <f>HYPERLINK(IF(OR(INDEX('Raw Data Linear'!$1:$1048576,$B167,MATCH(I$7,'Raw Data Linear'!$1:$1,0))=0,ISNA(INDEX('Raw Data Linear'!$1:$1048576,$B167,MATCH(I$7,'Raw Data Linear'!$1:$1,0)))),"",INDEX('Raw Data Linear'!$1:$1048576,$B167,MATCH(I$7,'Raw Data Linear'!$1:$1,0))),"Map")</f>
        <v>Map</v>
      </c>
      <c r="I167" s="25"/>
      <c r="J167" s="25" t="str">
        <f>HYPERLINK(IF(OR(INDEX('Raw Data Linear'!$1:$1048576,$B167,MATCH(J$7,'Raw Data Linear'!$1:$1,0))=0,ISNA(INDEX('Raw Data Linear'!$1:$1048576,$B167,MATCH(J$7,'Raw Data Linear'!$1:$1,0)))),"",INDEX('Raw Data Linear'!$1:$1048576,$B167,MATCH(J$7,'Raw Data Linear'!$1:$1,0))),"Map")</f>
        <v>Map</v>
      </c>
      <c r="K167" s="55" t="str">
        <f>N167</f>
        <v>152+74.16</v>
      </c>
      <c r="L167" s="19"/>
      <c r="M167" s="19"/>
      <c r="N167" s="19" t="str">
        <f>IF(OR(INDEX('Raw Data Linear'!$1:$1048576,$B167,MATCH(N$7,'Raw Data Linear'!$1:$1,0))=0,ISNA(INDEX('Raw Data Linear'!$1:$1048576,$B167,MATCH(N$7,'Raw Data Linear'!$1:$1,0)))),"",INDEX('Raw Data Linear'!$1:$1048576,$B167,MATCH(N$7,'Raw Data Linear'!$1:$1,0)))</f>
        <v>152+74.16</v>
      </c>
      <c r="O167" s="19">
        <f>IF(OR(INDEX('Raw Data Linear'!$1:$1048576,$B167,MATCH(O$7,'Raw Data Linear'!$1:$1,0))=0,ISNA(INDEX('Raw Data Linear'!$1:$1048576,$B167,MATCH(O$7,'Raw Data Linear'!$1:$1,0)))),"",INDEX('Raw Data Linear'!$1:$1048576,$B167,MATCH(O$7,'Raw Data Linear'!$1:$1,0)))</f>
        <v>-146.52000000000001</v>
      </c>
      <c r="P167" s="19" t="str">
        <f>IF(OR(INDEX('Raw Data Linear'!$1:$1048576,$B167,MATCH(P$7,'Raw Data Linear'!$1:$1,0))=0,ISNA(INDEX('Raw Data Linear'!$1:$1048576,$B167,MATCH(P$7,'Raw Data Linear'!$1:$1,0)))),"",INDEX('Raw Data Linear'!$1:$1048576,$B167,MATCH(P$7,'Raw Data Linear'!$1:$1,0)))</f>
        <v>152+74.04</v>
      </c>
      <c r="Q167" s="19">
        <f>IF(OR(INDEX('Raw Data Linear'!$1:$1048576,$B167,MATCH(Q$7,'Raw Data Linear'!$1:$1,0))=0,ISNA(INDEX('Raw Data Linear'!$1:$1048576,$B167,MATCH(Q$7,'Raw Data Linear'!$1:$1,0)))),"",INDEX('Raw Data Linear'!$1:$1048576,$B167,MATCH(Q$7,'Raw Data Linear'!$1:$1,0)))</f>
        <v>-146.57</v>
      </c>
      <c r="R167" s="19" t="str">
        <f>IF(OR(INDEX('Raw Data Linear'!$1:$1048576,$B167,MATCH(R$7,'Raw Data Linear'!$1:$1,0))=0,ISNA(INDEX('Raw Data Linear'!$1:$1048576,$B167,MATCH(R$7,'Raw Data Linear'!$1:$1,0)))),"",INDEX('Raw Data Linear'!$1:$1048576,$B167,MATCH(R$7,'Raw Data Linear'!$1:$1,0)))</f>
        <v>RELOCATE</v>
      </c>
      <c r="S167" s="19" t="str">
        <f>IF(OR(INDEX('Raw Data Linear'!$1:$1048576,$B167,MATCH(S$7,'Raw Data Linear'!$1:$1,0))=0,ISNA(INDEX('Raw Data Linear'!$1:$1048576,$B167,MATCH(S$7,'Raw Data Linear'!$1:$1,0)))),"",INDEX('Raw Data Linear'!$1:$1048576,$B167,MATCH(S$7,'Raw Data Linear'!$1:$1,0)))</f>
        <v>CONFLICT</v>
      </c>
      <c r="T167" s="19" t="str">
        <f>IF(OR(INDEX('Raw Data Linear'!$1:$1048576,$B167,MATCH(T$7,'Raw Data Linear'!$1:$1,0))=0,ISNA(INDEX('Raw Data Linear'!$1:$1048576,$B167,MATCH(T$7,'Raw Data Linear'!$1:$1,0)))),"",INDEX('Raw Data Linear'!$1:$1048576,$B167,MATCH(T$7,'Raw Data Linear'!$1:$1,0)))</f>
        <v>LOCATED WITHIN FOOTPRINT OF PROPOSED IMPROVEMENTS</v>
      </c>
    </row>
    <row r="168" spans="1:20" ht="48" customHeight="1" x14ac:dyDescent="0.3">
      <c r="A168" s="3">
        <f t="shared" si="5"/>
        <v>1</v>
      </c>
      <c r="B168" s="3">
        <v>130</v>
      </c>
      <c r="C168" s="18">
        <f>IF(OR(INDEX('Raw Data Linear'!$1:$1048576,$B168,MATCH(C$7,'Raw Data Linear'!$1:$1,0))=0,ISNA(INDEX('Raw Data Linear'!$1:$1048576,$B168,MATCH(C$7,'Raw Data Linear'!$1:$1,0)))),"",INDEX('Raw Data Linear'!$1:$1048576,$B168,MATCH(C$7,'Raw Data Linear'!$1:$1,0)))</f>
        <v>296</v>
      </c>
      <c r="D168" s="18" t="str">
        <f>IF(OR(INDEX('Raw Data Linear'!$1:$1048576,$B168,MATCH(D$7,'Raw Data Linear'!$1:$1,0))=0,ISNA(INDEX('Raw Data Linear'!$1:$1048576,$B168,MATCH(D$7,'Raw Data Linear'!$1:$1,0)))),"",INDEX('Raw Data Linear'!$1:$1048576,$B168,MATCH(D$7,'Raw Data Linear'!$1:$1,0)))</f>
        <v>GVEC</v>
      </c>
      <c r="E168" s="18" t="e">
        <f>IF(OR(INDEX('Raw Data Linear'!$1:$1048576,$B168,MATCH(E$7,'Raw Data Linear'!$1:$1,0))=0,ISNA(INDEX('Raw Data Linear'!$1:$1048576,$B168,MATCH(E$7,'Raw Data Linear'!$1:$1,0)))),"",INDEX('Raw Data Linear'!$1:$1048576,$B168,MATCH(E$7,'Raw Data Linear'!$1:$1,0)))</f>
        <v>#N/A</v>
      </c>
      <c r="F168" s="18" t="str">
        <f>IF(OR(INDEX('Raw Data Linear'!$1:$1048576,$B168,MATCH(F$7,'Raw Data Linear'!$1:$1,0))=0,ISNA(INDEX('Raw Data Linear'!$1:$1048576,$B168,MATCH(F$7,'Raw Data Linear'!$1:$1,0)))),"",INDEX('Raw Data Linear'!$1:$1048576,$B168,MATCH(F$7,'Raw Data Linear'!$1:$1,0)))</f>
        <v>Electric Line Aerial</v>
      </c>
      <c r="G168" s="18"/>
      <c r="H168" s="24" t="str">
        <f>HYPERLINK(IF(OR(INDEX('Raw Data Linear'!$1:$1048576,$B168,MATCH(I$7,'Raw Data Linear'!$1:$1,0))=0,ISNA(INDEX('Raw Data Linear'!$1:$1048576,$B168,MATCH(I$7,'Raw Data Linear'!$1:$1,0)))),"",INDEX('Raw Data Linear'!$1:$1048576,$B168,MATCH(I$7,'Raw Data Linear'!$1:$1,0))),"Map")</f>
        <v>Map</v>
      </c>
      <c r="I168" s="24"/>
      <c r="J168" s="24" t="str">
        <f>HYPERLINK(IF(OR(INDEX('Raw Data Linear'!$1:$1048576,$B168,MATCH(J$7,'Raw Data Linear'!$1:$1,0))=0,ISNA(INDEX('Raw Data Linear'!$1:$1048576,$B168,MATCH(J$7,'Raw Data Linear'!$1:$1,0)))),"",INDEX('Raw Data Linear'!$1:$1048576,$B168,MATCH(J$7,'Raw Data Linear'!$1:$1,0))),"Map")</f>
        <v>Map</v>
      </c>
      <c r="K168" s="54" t="s">
        <v>786</v>
      </c>
      <c r="L168" s="18"/>
      <c r="M168" s="18"/>
      <c r="N168" s="18" t="str">
        <f>IF(OR(INDEX('Raw Data Linear'!$1:$1048576,$B168,MATCH(N$7,'Raw Data Linear'!$1:$1,0))=0,ISNA(INDEX('Raw Data Linear'!$1:$1048576,$B168,MATCH(N$7,'Raw Data Linear'!$1:$1,0)))),"",INDEX('Raw Data Linear'!$1:$1048576,$B168,MATCH(N$7,'Raw Data Linear'!$1:$1,0)))</f>
        <v>99+59.04</v>
      </c>
      <c r="O168" s="18">
        <f>IF(OR(INDEX('Raw Data Linear'!$1:$1048576,$B168,MATCH(O$7,'Raw Data Linear'!$1:$1,0))=0,ISNA(INDEX('Raw Data Linear'!$1:$1048576,$B168,MATCH(O$7,'Raw Data Linear'!$1:$1,0)))),"",INDEX('Raw Data Linear'!$1:$1048576,$B168,MATCH(O$7,'Raw Data Linear'!$1:$1,0)))</f>
        <v>-57.5</v>
      </c>
      <c r="P168" s="18" t="str">
        <f>IF(OR(INDEX('Raw Data Linear'!$1:$1048576,$B168,MATCH(P$7,'Raw Data Linear'!$1:$1,0))=0,ISNA(INDEX('Raw Data Linear'!$1:$1048576,$B168,MATCH(P$7,'Raw Data Linear'!$1:$1,0)))),"",INDEX('Raw Data Linear'!$1:$1048576,$B168,MATCH(P$7,'Raw Data Linear'!$1:$1,0)))</f>
        <v>155+37.82</v>
      </c>
      <c r="Q168" s="18">
        <f>IF(OR(INDEX('Raw Data Linear'!$1:$1048576,$B168,MATCH(Q$7,'Raw Data Linear'!$1:$1,0))=0,ISNA(INDEX('Raw Data Linear'!$1:$1048576,$B168,MATCH(Q$7,'Raw Data Linear'!$1:$1,0)))),"",INDEX('Raw Data Linear'!$1:$1048576,$B168,MATCH(Q$7,'Raw Data Linear'!$1:$1,0)))</f>
        <v>47.77</v>
      </c>
      <c r="R168" s="18" t="str">
        <f>IF(OR(INDEX('Raw Data Linear'!$1:$1048576,$B168,MATCH(R$7,'Raw Data Linear'!$1:$1,0))=0,ISNA(INDEX('Raw Data Linear'!$1:$1048576,$B168,MATCH(R$7,'Raw Data Linear'!$1:$1,0)))),"",INDEX('Raw Data Linear'!$1:$1048576,$B168,MATCH(R$7,'Raw Data Linear'!$1:$1,0)))</f>
        <v>RELOCATE</v>
      </c>
      <c r="S168" s="18" t="str">
        <f>IF(OR(INDEX('Raw Data Linear'!$1:$1048576,$B168,MATCH(S$7,'Raw Data Linear'!$1:$1,0))=0,ISNA(INDEX('Raw Data Linear'!$1:$1048576,$B168,MATCH(S$7,'Raw Data Linear'!$1:$1,0)))),"",INDEX('Raw Data Linear'!$1:$1048576,$B168,MATCH(S$7,'Raw Data Linear'!$1:$1,0)))</f>
        <v>CONFLICT</v>
      </c>
      <c r="T168" s="18" t="str">
        <f>IF(OR(INDEX('Raw Data Linear'!$1:$1048576,$B168,MATCH(T$7,'Raw Data Linear'!$1:$1,0))=0,ISNA(INDEX('Raw Data Linear'!$1:$1048576,$B168,MATCH(T$7,'Raw Data Linear'!$1:$1,0)))),"",INDEX('Raw Data Linear'!$1:$1048576,$B168,MATCH(T$7,'Raw Data Linear'!$1:$1,0)))</f>
        <v>LOCATED WITHIN FOOTPRINT OF PROPOSED IMPROVEMENTS</v>
      </c>
    </row>
    <row r="169" spans="1:20" ht="48" customHeight="1" x14ac:dyDescent="0.3">
      <c r="A169" s="3">
        <f t="shared" si="5"/>
        <v>1</v>
      </c>
      <c r="B169" s="3">
        <v>128</v>
      </c>
      <c r="C169" s="19">
        <f>IF(OR(INDEX('Raw Data Linear'!$1:$1048576,$B169,MATCH(C$7,'Raw Data Linear'!$1:$1,0))=0,ISNA(INDEX('Raw Data Linear'!$1:$1048576,$B169,MATCH(C$7,'Raw Data Linear'!$1:$1,0)))),"",INDEX('Raw Data Linear'!$1:$1048576,$B169,MATCH(C$7,'Raw Data Linear'!$1:$1,0)))</f>
        <v>290</v>
      </c>
      <c r="D169" s="19" t="str">
        <f>IF(OR(INDEX('Raw Data Linear'!$1:$1048576,$B169,MATCH(D$7,'Raw Data Linear'!$1:$1,0))=0,ISNA(INDEX('Raw Data Linear'!$1:$1048576,$B169,MATCH(D$7,'Raw Data Linear'!$1:$1,0)))),"",INDEX('Raw Data Linear'!$1:$1048576,$B169,MATCH(D$7,'Raw Data Linear'!$1:$1,0)))</f>
        <v>GVEC</v>
      </c>
      <c r="E169" s="19" t="e">
        <f>IF(OR(INDEX('Raw Data Linear'!$1:$1048576,$B169,MATCH(E$7,'Raw Data Linear'!$1:$1,0))=0,ISNA(INDEX('Raw Data Linear'!$1:$1048576,$B169,MATCH(E$7,'Raw Data Linear'!$1:$1,0)))),"",INDEX('Raw Data Linear'!$1:$1048576,$B169,MATCH(E$7,'Raw Data Linear'!$1:$1,0)))</f>
        <v>#N/A</v>
      </c>
      <c r="F169" s="19" t="str">
        <f>IF(OR(INDEX('Raw Data Linear'!$1:$1048576,$B169,MATCH(F$7,'Raw Data Linear'!$1:$1,0))=0,ISNA(INDEX('Raw Data Linear'!$1:$1048576,$B169,MATCH(F$7,'Raw Data Linear'!$1:$1,0)))),"",INDEX('Raw Data Linear'!$1:$1048576,$B169,MATCH(F$7,'Raw Data Linear'!$1:$1,0)))</f>
        <v>Electric Line Aerial</v>
      </c>
      <c r="G169" s="19"/>
      <c r="H169" s="25" t="str">
        <f>HYPERLINK(IF(OR(INDEX('Raw Data Linear'!$1:$1048576,$B169,MATCH(I$7,'Raw Data Linear'!$1:$1,0))=0,ISNA(INDEX('Raw Data Linear'!$1:$1048576,$B169,MATCH(I$7,'Raw Data Linear'!$1:$1,0)))),"",INDEX('Raw Data Linear'!$1:$1048576,$B169,MATCH(I$7,'Raw Data Linear'!$1:$1,0))),"Map")</f>
        <v>Map</v>
      </c>
      <c r="I169" s="25"/>
      <c r="J169" s="25" t="str">
        <f>HYPERLINK(IF(OR(INDEX('Raw Data Linear'!$1:$1048576,$B169,MATCH(J$7,'Raw Data Linear'!$1:$1,0))=0,ISNA(INDEX('Raw Data Linear'!$1:$1048576,$B169,MATCH(J$7,'Raw Data Linear'!$1:$1,0)))),"",INDEX('Raw Data Linear'!$1:$1048576,$B169,MATCH(J$7,'Raw Data Linear'!$1:$1,0))),"Map")</f>
        <v>Map</v>
      </c>
      <c r="K169" s="55" t="str">
        <f>N169</f>
        <v>101+38.90</v>
      </c>
      <c r="L169" s="19"/>
      <c r="M169" s="19"/>
      <c r="N169" s="19" t="str">
        <f>IF(OR(INDEX('Raw Data Linear'!$1:$1048576,$B169,MATCH(N$7,'Raw Data Linear'!$1:$1,0))=0,ISNA(INDEX('Raw Data Linear'!$1:$1048576,$B169,MATCH(N$7,'Raw Data Linear'!$1:$1,0)))),"",INDEX('Raw Data Linear'!$1:$1048576,$B169,MATCH(N$7,'Raw Data Linear'!$1:$1,0)))</f>
        <v>101+38.90</v>
      </c>
      <c r="O169" s="19">
        <f>IF(OR(INDEX('Raw Data Linear'!$1:$1048576,$B169,MATCH(O$7,'Raw Data Linear'!$1:$1,0))=0,ISNA(INDEX('Raw Data Linear'!$1:$1048576,$B169,MATCH(O$7,'Raw Data Linear'!$1:$1,0)))),"",INDEX('Raw Data Linear'!$1:$1048576,$B169,MATCH(O$7,'Raw Data Linear'!$1:$1,0)))</f>
        <v>-57.63</v>
      </c>
      <c r="P169" s="19" t="str">
        <f>IF(OR(INDEX('Raw Data Linear'!$1:$1048576,$B169,MATCH(P$7,'Raw Data Linear'!$1:$1,0))=0,ISNA(INDEX('Raw Data Linear'!$1:$1048576,$B169,MATCH(P$7,'Raw Data Linear'!$1:$1,0)))),"",INDEX('Raw Data Linear'!$1:$1048576,$B169,MATCH(P$7,'Raw Data Linear'!$1:$1,0)))</f>
        <v>101+54.72</v>
      </c>
      <c r="Q169" s="19">
        <f>IF(OR(INDEX('Raw Data Linear'!$1:$1048576,$B169,MATCH(Q$7,'Raw Data Linear'!$1:$1,0))=0,ISNA(INDEX('Raw Data Linear'!$1:$1048576,$B169,MATCH(Q$7,'Raw Data Linear'!$1:$1,0)))),"",INDEX('Raw Data Linear'!$1:$1048576,$B169,MATCH(Q$7,'Raw Data Linear'!$1:$1,0)))</f>
        <v>-90.54</v>
      </c>
      <c r="R169" s="19" t="str">
        <f>IF(OR(INDEX('Raw Data Linear'!$1:$1048576,$B169,MATCH(R$7,'Raw Data Linear'!$1:$1,0))=0,ISNA(INDEX('Raw Data Linear'!$1:$1048576,$B169,MATCH(R$7,'Raw Data Linear'!$1:$1,0)))),"",INDEX('Raw Data Linear'!$1:$1048576,$B169,MATCH(R$7,'Raw Data Linear'!$1:$1,0)))</f>
        <v>RELOCATE</v>
      </c>
      <c r="S169" s="19" t="str">
        <f>IF(OR(INDEX('Raw Data Linear'!$1:$1048576,$B169,MATCH(S$7,'Raw Data Linear'!$1:$1,0))=0,ISNA(INDEX('Raw Data Linear'!$1:$1048576,$B169,MATCH(S$7,'Raw Data Linear'!$1:$1,0)))),"",INDEX('Raw Data Linear'!$1:$1048576,$B169,MATCH(S$7,'Raw Data Linear'!$1:$1,0)))</f>
        <v>CONFLICT</v>
      </c>
      <c r="T169" s="19" t="str">
        <f>IF(OR(INDEX('Raw Data Linear'!$1:$1048576,$B169,MATCH(T$7,'Raw Data Linear'!$1:$1,0))=0,ISNA(INDEX('Raw Data Linear'!$1:$1048576,$B169,MATCH(T$7,'Raw Data Linear'!$1:$1,0)))),"",INDEX('Raw Data Linear'!$1:$1048576,$B169,MATCH(T$7,'Raw Data Linear'!$1:$1,0)))</f>
        <v>LOCATED WITHIN FOOTPRINT OF PROPOSED IMPROVEMENTS</v>
      </c>
    </row>
    <row r="170" spans="1:20" ht="48" customHeight="1" x14ac:dyDescent="0.3">
      <c r="A170" s="3">
        <f t="shared" si="5"/>
        <v>1</v>
      </c>
      <c r="B170" s="3">
        <v>140</v>
      </c>
      <c r="C170" s="18">
        <f>IF(OR(INDEX('Raw Data Points'!$1:$1048576,$B170,MATCH(C$7,'Raw Data Points'!$1:$1,0))=0,ISNA(INDEX('Raw Data Points'!$1:$1048576,$B170,MATCH(C$7,'Raw Data Points'!$1:$1,0)))),"",INDEX('Raw Data Points'!$1:$1048576,$B170,MATCH(C$7,'Raw Data Points'!$1:$1,0)))</f>
        <v>197</v>
      </c>
      <c r="D170" s="18" t="str">
        <f>IF(OR(INDEX('Raw Data Points'!$1:$1048576,$B170,MATCH(D$7,'Raw Data Points'!$1:$1,0))=0,ISNA(INDEX('Raw Data Points'!$1:$1048576,$B170,MATCH(D$7,'Raw Data Points'!$1:$1,0)))),"",INDEX('Raw Data Points'!$1:$1048576,$B170,MATCH(D$7,'Raw Data Points'!$1:$1,0)))</f>
        <v>GVEC</v>
      </c>
      <c r="E170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70" s="18" t="str">
        <f>IF(OR(INDEX('Raw Data Points'!$1:$1048576,$B170,MATCH(F$7,'Raw Data Points'!$1:$1,0))=0,ISNA(INDEX('Raw Data Points'!$1:$1048576,$B170,MATCH(F$7,'Raw Data Points'!$1:$1,0)))),"",INDEX('Raw Data Points'!$1:$1048576,$B170,MATCH(F$7,'Raw Data Points'!$1:$1,0)))</f>
        <v>Electric Meter</v>
      </c>
      <c r="G170" s="18"/>
      <c r="H170" s="24" t="str">
        <f>HYPERLINK(IF(OR(INDEX('Raw Data Points'!$1:$1048576,$B170,MATCH(H$7,'Raw Data Points'!$1:$1,0))=0,ISNA(INDEX('Raw Data Points'!$1:$1048576,$B170,MATCH(H$7,'Raw Data Points'!$1:$1,0)))),"",INDEX('Raw Data Points'!$1:$1048576,$B170,MATCH(H$7,'Raw Data Points'!$1:$1,0))),"Map")</f>
        <v>Map</v>
      </c>
      <c r="I170" s="24"/>
      <c r="J170" s="24"/>
      <c r="K170" s="54" t="str">
        <f>L170</f>
        <v>102+90.87</v>
      </c>
      <c r="L170" s="18" t="str">
        <f>IF(OR(INDEX('Raw Data Points'!$1:$1048576,$B170,MATCH(L$7,'Raw Data Points'!$1:$1,0))=0,ISNA(INDEX('Raw Data Points'!$1:$1048576,$B170,MATCH(L$7,'Raw Data Points'!$1:$1,0)))),"",INDEX('Raw Data Points'!$1:$1048576,$B170,MATCH(L$7,'Raw Data Points'!$1:$1,0)))</f>
        <v>102+90.87</v>
      </c>
      <c r="M170" s="18">
        <f>IF(OR(INDEX('Raw Data Points'!$1:$1048576,$B170,MATCH(M$7,'Raw Data Points'!$1:$1,0))=0,ISNA(INDEX('Raw Data Points'!$1:$1048576,$B170,MATCH(M$7,'Raw Data Points'!$1:$1,0)))),"",INDEX('Raw Data Points'!$1:$1048576,$B170,MATCH(M$7,'Raw Data Points'!$1:$1,0)))</f>
        <v>43.25</v>
      </c>
      <c r="N170" s="18"/>
      <c r="O170" s="18"/>
      <c r="P170" s="18"/>
      <c r="Q170" s="18"/>
      <c r="R170" s="18" t="str">
        <f>IF(OR(INDEX('Raw Data Points'!$1:$1048576,$B170,MATCH(R$7,'Raw Data Points'!$1:$1,0))=0,ISNA(INDEX('Raw Data Points'!$1:$1048576,$B170,MATCH(R$7,'Raw Data Points'!$1:$1,0)))),"",INDEX('Raw Data Points'!$1:$1048576,$B170,MATCH(R$7,'Raw Data Points'!$1:$1,0)))</f>
        <v>RELOCATE</v>
      </c>
      <c r="S170" s="18" t="str">
        <f>IF(OR(INDEX('Raw Data Points'!$1:$1048576,$B170,MATCH(S$7,'Raw Data Points'!$1:$1,0))=0,ISNA(INDEX('Raw Data Points'!$1:$1048576,$B170,MATCH(S$7,'Raw Data Points'!$1:$1,0)))),"",INDEX('Raw Data Points'!$1:$1048576,$B170,MATCH(S$7,'Raw Data Points'!$1:$1,0)))</f>
        <v>CONFLICT</v>
      </c>
      <c r="T170" s="18" t="str">
        <f>IF(OR(INDEX('Raw Data Points'!$1:$1048576,$B170,MATCH(T$7,'Raw Data Points'!$1:$1,0))=0,ISNA(INDEX('Raw Data Points'!$1:$1048576,$B170,MATCH(T$7,'Raw Data Points'!$1:$1,0)))),"",INDEX('Raw Data Points'!$1:$1048576,$B170,MATCH(T$7,'Raw Data Points'!$1:$1,0)))</f>
        <v>LOCATED WITHIN FOOTPRINT OF PROPOSED IMPROVEMENTS</v>
      </c>
    </row>
    <row r="171" spans="1:20" ht="48" customHeight="1" x14ac:dyDescent="0.3">
      <c r="A171" s="3">
        <f t="shared" si="5"/>
        <v>1</v>
      </c>
      <c r="B171" s="3">
        <v>141</v>
      </c>
      <c r="C171" s="19">
        <f>IF(OR(INDEX('Raw Data Points'!$1:$1048576,$B171,MATCH(C$7,'Raw Data Points'!$1:$1,0))=0,ISNA(INDEX('Raw Data Points'!$1:$1048576,$B171,MATCH(C$7,'Raw Data Points'!$1:$1,0)))),"",INDEX('Raw Data Points'!$1:$1048576,$B171,MATCH(C$7,'Raw Data Points'!$1:$1,0)))</f>
        <v>198</v>
      </c>
      <c r="D171" s="19" t="str">
        <f>IF(OR(INDEX('Raw Data Points'!$1:$1048576,$B171,MATCH(D$7,'Raw Data Points'!$1:$1,0))=0,ISNA(INDEX('Raw Data Points'!$1:$1048576,$B171,MATCH(D$7,'Raw Data Points'!$1:$1,0)))),"",INDEX('Raw Data Points'!$1:$1048576,$B171,MATCH(D$7,'Raw Data Points'!$1:$1,0)))</f>
        <v>GVEC</v>
      </c>
      <c r="E171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71" s="19" t="str">
        <f>IF(OR(INDEX('Raw Data Points'!$1:$1048576,$B171,MATCH(F$7,'Raw Data Points'!$1:$1,0))=0,ISNA(INDEX('Raw Data Points'!$1:$1048576,$B171,MATCH(F$7,'Raw Data Points'!$1:$1,0)))),"",INDEX('Raw Data Points'!$1:$1048576,$B171,MATCH(F$7,'Raw Data Points'!$1:$1,0)))</f>
        <v>Electric Power Pole</v>
      </c>
      <c r="G171" s="19"/>
      <c r="H171" s="25" t="str">
        <f>HYPERLINK(IF(OR(INDEX('Raw Data Points'!$1:$1048576,$B171,MATCH(H$7,'Raw Data Points'!$1:$1,0))=0,ISNA(INDEX('Raw Data Points'!$1:$1048576,$B171,MATCH(H$7,'Raw Data Points'!$1:$1,0)))),"",INDEX('Raw Data Points'!$1:$1048576,$B171,MATCH(H$7,'Raw Data Points'!$1:$1,0))),"Map")</f>
        <v>Map</v>
      </c>
      <c r="I171" s="25"/>
      <c r="J171" s="25"/>
      <c r="K171" s="55" t="str">
        <f>L171</f>
        <v>102+91.36</v>
      </c>
      <c r="L171" s="19" t="str">
        <f>IF(OR(INDEX('Raw Data Points'!$1:$1048576,$B171,MATCH(L$7,'Raw Data Points'!$1:$1,0))=0,ISNA(INDEX('Raw Data Points'!$1:$1048576,$B171,MATCH(L$7,'Raw Data Points'!$1:$1,0)))),"",INDEX('Raw Data Points'!$1:$1048576,$B171,MATCH(L$7,'Raw Data Points'!$1:$1,0)))</f>
        <v>102+91.36</v>
      </c>
      <c r="M171" s="19">
        <f>IF(OR(INDEX('Raw Data Points'!$1:$1048576,$B171,MATCH(M$7,'Raw Data Points'!$1:$1,0))=0,ISNA(INDEX('Raw Data Points'!$1:$1048576,$B171,MATCH(M$7,'Raw Data Points'!$1:$1,0)))),"",INDEX('Raw Data Points'!$1:$1048576,$B171,MATCH(M$7,'Raw Data Points'!$1:$1,0)))</f>
        <v>44.41</v>
      </c>
      <c r="N171" s="19"/>
      <c r="O171" s="19"/>
      <c r="P171" s="19"/>
      <c r="Q171" s="19"/>
      <c r="R171" s="19" t="str">
        <f>IF(OR(INDEX('Raw Data Points'!$1:$1048576,$B171,MATCH(R$7,'Raw Data Points'!$1:$1,0))=0,ISNA(INDEX('Raw Data Points'!$1:$1048576,$B171,MATCH(R$7,'Raw Data Points'!$1:$1,0)))),"",INDEX('Raw Data Points'!$1:$1048576,$B171,MATCH(R$7,'Raw Data Points'!$1:$1,0)))</f>
        <v>RELOCATE</v>
      </c>
      <c r="S171" s="19" t="str">
        <f>IF(OR(INDEX('Raw Data Points'!$1:$1048576,$B171,MATCH(S$7,'Raw Data Points'!$1:$1,0))=0,ISNA(INDEX('Raw Data Points'!$1:$1048576,$B171,MATCH(S$7,'Raw Data Points'!$1:$1,0)))),"",INDEX('Raw Data Points'!$1:$1048576,$B171,MATCH(S$7,'Raw Data Points'!$1:$1,0)))</f>
        <v>CONFLICT</v>
      </c>
      <c r="T171" s="19" t="str">
        <f>IF(OR(INDEX('Raw Data Points'!$1:$1048576,$B171,MATCH(T$7,'Raw Data Points'!$1:$1,0))=0,ISNA(INDEX('Raw Data Points'!$1:$1048576,$B171,MATCH(T$7,'Raw Data Points'!$1:$1,0)))),"",INDEX('Raw Data Points'!$1:$1048576,$B171,MATCH(T$7,'Raw Data Points'!$1:$1,0)))</f>
        <v>LOCATED WITHIN FOOTPRINT OF PROPOSED IMPROVEMENTS</v>
      </c>
    </row>
    <row r="172" spans="1:20" ht="48" customHeight="1" x14ac:dyDescent="0.3">
      <c r="A172" s="3">
        <f t="shared" si="5"/>
        <v>1</v>
      </c>
      <c r="B172" s="3">
        <v>124</v>
      </c>
      <c r="C172" s="18">
        <f>IF(OR(INDEX('Raw Data Linear'!$1:$1048576,$B172,MATCH(C$7,'Raw Data Linear'!$1:$1,0))=0,ISNA(INDEX('Raw Data Linear'!$1:$1048576,$B172,MATCH(C$7,'Raw Data Linear'!$1:$1,0)))),"",INDEX('Raw Data Linear'!$1:$1048576,$B172,MATCH(C$7,'Raw Data Linear'!$1:$1,0)))</f>
        <v>279</v>
      </c>
      <c r="D172" s="18" t="str">
        <f>IF(OR(INDEX('Raw Data Linear'!$1:$1048576,$B172,MATCH(D$7,'Raw Data Linear'!$1:$1,0))=0,ISNA(INDEX('Raw Data Linear'!$1:$1048576,$B172,MATCH(D$7,'Raw Data Linear'!$1:$1,0)))),"",INDEX('Raw Data Linear'!$1:$1048576,$B172,MATCH(D$7,'Raw Data Linear'!$1:$1,0)))</f>
        <v>GVEC</v>
      </c>
      <c r="E172" s="18" t="e">
        <f>IF(OR(INDEX('Raw Data Linear'!$1:$1048576,$B172,MATCH(E$7,'Raw Data Linear'!$1:$1,0))=0,ISNA(INDEX('Raw Data Linear'!$1:$1048576,$B172,MATCH(E$7,'Raw Data Linear'!$1:$1,0)))),"",INDEX('Raw Data Linear'!$1:$1048576,$B172,MATCH(E$7,'Raw Data Linear'!$1:$1,0)))</f>
        <v>#N/A</v>
      </c>
      <c r="F172" s="18" t="str">
        <f>IF(OR(INDEX('Raw Data Linear'!$1:$1048576,$B172,MATCH(F$7,'Raw Data Linear'!$1:$1,0))=0,ISNA(INDEX('Raw Data Linear'!$1:$1048576,$B172,MATCH(F$7,'Raw Data Linear'!$1:$1,0)))),"",INDEX('Raw Data Linear'!$1:$1048576,$B172,MATCH(F$7,'Raw Data Linear'!$1:$1,0)))</f>
        <v>Electric Line Aerial</v>
      </c>
      <c r="G172" s="18"/>
      <c r="H172" s="24" t="str">
        <f>HYPERLINK(IF(OR(INDEX('Raw Data Linear'!$1:$1048576,$B172,MATCH(I$7,'Raw Data Linear'!$1:$1,0))=0,ISNA(INDEX('Raw Data Linear'!$1:$1048576,$B172,MATCH(I$7,'Raw Data Linear'!$1:$1,0)))),"",INDEX('Raw Data Linear'!$1:$1048576,$B172,MATCH(I$7,'Raw Data Linear'!$1:$1,0))),"Map")</f>
        <v>Map</v>
      </c>
      <c r="I172" s="24"/>
      <c r="J172" s="24" t="str">
        <f>HYPERLINK(IF(OR(INDEX('Raw Data Linear'!$1:$1048576,$B172,MATCH(J$7,'Raw Data Linear'!$1:$1,0))=0,ISNA(INDEX('Raw Data Linear'!$1:$1048576,$B172,MATCH(J$7,'Raw Data Linear'!$1:$1,0)))),"",INDEX('Raw Data Linear'!$1:$1048576,$B172,MATCH(J$7,'Raw Data Linear'!$1:$1,0))),"Map")</f>
        <v>Map</v>
      </c>
      <c r="K172" s="54" t="str">
        <f>N172</f>
        <v>102+91.36</v>
      </c>
      <c r="L172" s="18"/>
      <c r="M172" s="18"/>
      <c r="N172" s="18" t="str">
        <f>IF(OR(INDEX('Raw Data Linear'!$1:$1048576,$B172,MATCH(N$7,'Raw Data Linear'!$1:$1,0))=0,ISNA(INDEX('Raw Data Linear'!$1:$1048576,$B172,MATCH(N$7,'Raw Data Linear'!$1:$1,0)))),"",INDEX('Raw Data Linear'!$1:$1048576,$B172,MATCH(N$7,'Raw Data Linear'!$1:$1,0)))</f>
        <v>102+91.36</v>
      </c>
      <c r="O172" s="18">
        <f>IF(OR(INDEX('Raw Data Linear'!$1:$1048576,$B172,MATCH(O$7,'Raw Data Linear'!$1:$1,0))=0,ISNA(INDEX('Raw Data Linear'!$1:$1048576,$B172,MATCH(O$7,'Raw Data Linear'!$1:$1,0)))),"",INDEX('Raw Data Linear'!$1:$1048576,$B172,MATCH(O$7,'Raw Data Linear'!$1:$1,0)))</f>
        <v>44.41</v>
      </c>
      <c r="P172" s="18" t="str">
        <f>IF(OR(INDEX('Raw Data Linear'!$1:$1048576,$B172,MATCH(P$7,'Raw Data Linear'!$1:$1,0))=0,ISNA(INDEX('Raw Data Linear'!$1:$1048576,$B172,MATCH(P$7,'Raw Data Linear'!$1:$1,0)))),"",INDEX('Raw Data Linear'!$1:$1048576,$B172,MATCH(P$7,'Raw Data Linear'!$1:$1,0)))</f>
        <v>103+88.06</v>
      </c>
      <c r="Q172" s="18">
        <f>IF(OR(INDEX('Raw Data Linear'!$1:$1048576,$B172,MATCH(Q$7,'Raw Data Linear'!$1:$1,0))=0,ISNA(INDEX('Raw Data Linear'!$1:$1048576,$B172,MATCH(Q$7,'Raw Data Linear'!$1:$1,0)))),"",INDEX('Raw Data Linear'!$1:$1048576,$B172,MATCH(Q$7,'Raw Data Linear'!$1:$1,0)))</f>
        <v>-69.760000000000005</v>
      </c>
      <c r="R172" s="18" t="str">
        <f>IF(OR(INDEX('Raw Data Linear'!$1:$1048576,$B172,MATCH(R$7,'Raw Data Linear'!$1:$1,0))=0,ISNA(INDEX('Raw Data Linear'!$1:$1048576,$B172,MATCH(R$7,'Raw Data Linear'!$1:$1,0)))),"",INDEX('Raw Data Linear'!$1:$1048576,$B172,MATCH(R$7,'Raw Data Linear'!$1:$1,0)))</f>
        <v>RELOCATE</v>
      </c>
      <c r="S172" s="18" t="str">
        <f>IF(OR(INDEX('Raw Data Linear'!$1:$1048576,$B172,MATCH(S$7,'Raw Data Linear'!$1:$1,0))=0,ISNA(INDEX('Raw Data Linear'!$1:$1048576,$B172,MATCH(S$7,'Raw Data Linear'!$1:$1,0)))),"",INDEX('Raw Data Linear'!$1:$1048576,$B172,MATCH(S$7,'Raw Data Linear'!$1:$1,0)))</f>
        <v>CONFLICT</v>
      </c>
      <c r="T172" s="18" t="str">
        <f>IF(OR(INDEX('Raw Data Linear'!$1:$1048576,$B172,MATCH(T$7,'Raw Data Linear'!$1:$1,0))=0,ISNA(INDEX('Raw Data Linear'!$1:$1048576,$B172,MATCH(T$7,'Raw Data Linear'!$1:$1,0)))),"",INDEX('Raw Data Linear'!$1:$1048576,$B172,MATCH(T$7,'Raw Data Linear'!$1:$1,0)))</f>
        <v>LOCATED WITHIN FOOTPRINT OF PROPOSED IMPROVEMENTS</v>
      </c>
    </row>
    <row r="173" spans="1:20" ht="48" customHeight="1" x14ac:dyDescent="0.3">
      <c r="A173" s="3">
        <f t="shared" si="5"/>
        <v>1</v>
      </c>
      <c r="B173" s="3">
        <v>139</v>
      </c>
      <c r="C173" s="19">
        <f>IF(OR(INDEX('Raw Data Points'!$1:$1048576,$B173,MATCH(C$7,'Raw Data Points'!$1:$1,0))=0,ISNA(INDEX('Raw Data Points'!$1:$1048576,$B173,MATCH(C$7,'Raw Data Points'!$1:$1,0)))),"",INDEX('Raw Data Points'!$1:$1048576,$B173,MATCH(C$7,'Raw Data Points'!$1:$1,0)))</f>
        <v>196</v>
      </c>
      <c r="D173" s="19" t="str">
        <f>IF(OR(INDEX('Raw Data Points'!$1:$1048576,$B173,MATCH(D$7,'Raw Data Points'!$1:$1,0))=0,ISNA(INDEX('Raw Data Points'!$1:$1048576,$B173,MATCH(D$7,'Raw Data Points'!$1:$1,0)))),"",INDEX('Raw Data Points'!$1:$1048576,$B173,MATCH(D$7,'Raw Data Points'!$1:$1,0)))</f>
        <v>GVEC</v>
      </c>
      <c r="E173" s="19">
        <f t="shared" ref="E173:E184" si="6"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73" s="19" t="str">
        <f>IF(OR(INDEX('Raw Data Points'!$1:$1048576,$B173,MATCH(F$7,'Raw Data Points'!$1:$1,0))=0,ISNA(INDEX('Raw Data Points'!$1:$1048576,$B173,MATCH(F$7,'Raw Data Points'!$1:$1,0)))),"",INDEX('Raw Data Points'!$1:$1048576,$B173,MATCH(F$7,'Raw Data Points'!$1:$1,0)))</f>
        <v>Electric Transformers</v>
      </c>
      <c r="G173" s="19"/>
      <c r="H173" s="25" t="str">
        <f>HYPERLINK(IF(OR(INDEX('Raw Data Points'!$1:$1048576,$B173,MATCH(H$7,'Raw Data Points'!$1:$1,0))=0,ISNA(INDEX('Raw Data Points'!$1:$1048576,$B173,MATCH(H$7,'Raw Data Points'!$1:$1,0)))),"",INDEX('Raw Data Points'!$1:$1048576,$B173,MATCH(H$7,'Raw Data Points'!$1:$1,0))),"Map")</f>
        <v>Map</v>
      </c>
      <c r="I173" s="25"/>
      <c r="J173" s="25"/>
      <c r="K173" s="55" t="str">
        <f t="shared" ref="K173:K184" si="7">L173</f>
        <v>102+98.29</v>
      </c>
      <c r="L173" s="19" t="str">
        <f>IF(OR(INDEX('Raw Data Points'!$1:$1048576,$B173,MATCH(L$7,'Raw Data Points'!$1:$1,0))=0,ISNA(INDEX('Raw Data Points'!$1:$1048576,$B173,MATCH(L$7,'Raw Data Points'!$1:$1,0)))),"",INDEX('Raw Data Points'!$1:$1048576,$B173,MATCH(L$7,'Raw Data Points'!$1:$1,0)))</f>
        <v>102+98.29</v>
      </c>
      <c r="M173" s="19">
        <f>IF(OR(INDEX('Raw Data Points'!$1:$1048576,$B173,MATCH(M$7,'Raw Data Points'!$1:$1,0))=0,ISNA(INDEX('Raw Data Points'!$1:$1048576,$B173,MATCH(M$7,'Raw Data Points'!$1:$1,0)))),"",INDEX('Raw Data Points'!$1:$1048576,$B173,MATCH(M$7,'Raw Data Points'!$1:$1,0)))</f>
        <v>43.66</v>
      </c>
      <c r="N173" s="19"/>
      <c r="O173" s="19"/>
      <c r="P173" s="19"/>
      <c r="Q173" s="19"/>
      <c r="R173" s="19" t="str">
        <f>IF(OR(INDEX('Raw Data Points'!$1:$1048576,$B173,MATCH(R$7,'Raw Data Points'!$1:$1,0))=0,ISNA(INDEX('Raw Data Points'!$1:$1048576,$B173,MATCH(R$7,'Raw Data Points'!$1:$1,0)))),"",INDEX('Raw Data Points'!$1:$1048576,$B173,MATCH(R$7,'Raw Data Points'!$1:$1,0)))</f>
        <v>RELOCATE</v>
      </c>
      <c r="S173" s="19" t="str">
        <f>IF(OR(INDEX('Raw Data Points'!$1:$1048576,$B173,MATCH(S$7,'Raw Data Points'!$1:$1,0))=0,ISNA(INDEX('Raw Data Points'!$1:$1048576,$B173,MATCH(S$7,'Raw Data Points'!$1:$1,0)))),"",INDEX('Raw Data Points'!$1:$1048576,$B173,MATCH(S$7,'Raw Data Points'!$1:$1,0)))</f>
        <v>CONFLICT</v>
      </c>
      <c r="T173" s="19" t="str">
        <f>IF(OR(INDEX('Raw Data Points'!$1:$1048576,$B173,MATCH(T$7,'Raw Data Points'!$1:$1,0))=0,ISNA(INDEX('Raw Data Points'!$1:$1048576,$B173,MATCH(T$7,'Raw Data Points'!$1:$1,0)))),"",INDEX('Raw Data Points'!$1:$1048576,$B173,MATCH(T$7,'Raw Data Points'!$1:$1,0)))</f>
        <v>LOCATED WITHIN FOOTPRINT OF PROPOSED IMPROVEMENTS</v>
      </c>
    </row>
    <row r="174" spans="1:20" ht="48" customHeight="1" x14ac:dyDescent="0.3">
      <c r="A174" s="3">
        <f t="shared" si="5"/>
        <v>1</v>
      </c>
      <c r="B174" s="3">
        <v>136</v>
      </c>
      <c r="C174" s="18">
        <f>IF(OR(INDEX('Raw Data Points'!$1:$1048576,$B174,MATCH(C$7,'Raw Data Points'!$1:$1,0))=0,ISNA(INDEX('Raw Data Points'!$1:$1048576,$B174,MATCH(C$7,'Raw Data Points'!$1:$1,0)))),"",INDEX('Raw Data Points'!$1:$1048576,$B174,MATCH(C$7,'Raw Data Points'!$1:$1,0)))</f>
        <v>193</v>
      </c>
      <c r="D174" s="18" t="str">
        <f>IF(OR(INDEX('Raw Data Points'!$1:$1048576,$B174,MATCH(D$7,'Raw Data Points'!$1:$1,0))=0,ISNA(INDEX('Raw Data Points'!$1:$1048576,$B174,MATCH(D$7,'Raw Data Points'!$1:$1,0)))),"",INDEX('Raw Data Points'!$1:$1048576,$B174,MATCH(D$7,'Raw Data Points'!$1:$1,0)))</f>
        <v>GVEC</v>
      </c>
      <c r="E174" s="18">
        <f t="shared" si="6"/>
        <v>0</v>
      </c>
      <c r="F174" s="18" t="str">
        <f>IF(OR(INDEX('Raw Data Points'!$1:$1048576,$B174,MATCH(F$7,'Raw Data Points'!$1:$1,0))=0,ISNA(INDEX('Raw Data Points'!$1:$1048576,$B174,MATCH(F$7,'Raw Data Points'!$1:$1,0)))),"",INDEX('Raw Data Points'!$1:$1048576,$B174,MATCH(F$7,'Raw Data Points'!$1:$1,0)))</f>
        <v>Electric Power Pole</v>
      </c>
      <c r="G174" s="18"/>
      <c r="H174" s="24" t="str">
        <f>HYPERLINK(IF(OR(INDEX('Raw Data Points'!$1:$1048576,$B174,MATCH(H$7,'Raw Data Points'!$1:$1,0))=0,ISNA(INDEX('Raw Data Points'!$1:$1048576,$B174,MATCH(H$7,'Raw Data Points'!$1:$1,0)))),"",INDEX('Raw Data Points'!$1:$1048576,$B174,MATCH(H$7,'Raw Data Points'!$1:$1,0))),"Map")</f>
        <v>Map</v>
      </c>
      <c r="I174" s="24"/>
      <c r="J174" s="24"/>
      <c r="K174" s="54" t="str">
        <f t="shared" si="7"/>
        <v>103+88.06</v>
      </c>
      <c r="L174" s="18" t="str">
        <f>IF(OR(INDEX('Raw Data Points'!$1:$1048576,$B174,MATCH(L$7,'Raw Data Points'!$1:$1,0))=0,ISNA(INDEX('Raw Data Points'!$1:$1048576,$B174,MATCH(L$7,'Raw Data Points'!$1:$1,0)))),"",INDEX('Raw Data Points'!$1:$1048576,$B174,MATCH(L$7,'Raw Data Points'!$1:$1,0)))</f>
        <v>103+88.06</v>
      </c>
      <c r="M174" s="18">
        <f>IF(OR(INDEX('Raw Data Points'!$1:$1048576,$B174,MATCH(M$7,'Raw Data Points'!$1:$1,0))=0,ISNA(INDEX('Raw Data Points'!$1:$1048576,$B174,MATCH(M$7,'Raw Data Points'!$1:$1,0)))),"",INDEX('Raw Data Points'!$1:$1048576,$B174,MATCH(M$7,'Raw Data Points'!$1:$1,0)))</f>
        <v>-69.760000000000005</v>
      </c>
      <c r="N174" s="18"/>
      <c r="O174" s="18"/>
      <c r="P174" s="18"/>
      <c r="Q174" s="18"/>
      <c r="R174" s="18" t="str">
        <f>IF(OR(INDEX('Raw Data Points'!$1:$1048576,$B174,MATCH(R$7,'Raw Data Points'!$1:$1,0))=0,ISNA(INDEX('Raw Data Points'!$1:$1048576,$B174,MATCH(R$7,'Raw Data Points'!$1:$1,0)))),"",INDEX('Raw Data Points'!$1:$1048576,$B174,MATCH(R$7,'Raw Data Points'!$1:$1,0)))</f>
        <v>RELOCATE</v>
      </c>
      <c r="S174" s="18" t="str">
        <f>IF(OR(INDEX('Raw Data Points'!$1:$1048576,$B174,MATCH(S$7,'Raw Data Points'!$1:$1,0))=0,ISNA(INDEX('Raw Data Points'!$1:$1048576,$B174,MATCH(S$7,'Raw Data Points'!$1:$1,0)))),"",INDEX('Raw Data Points'!$1:$1048576,$B174,MATCH(S$7,'Raw Data Points'!$1:$1,0)))</f>
        <v>CONFLICT</v>
      </c>
      <c r="T174" s="18" t="str">
        <f>IF(OR(INDEX('Raw Data Points'!$1:$1048576,$B174,MATCH(T$7,'Raw Data Points'!$1:$1,0))=0,ISNA(INDEX('Raw Data Points'!$1:$1048576,$B174,MATCH(T$7,'Raw Data Points'!$1:$1,0)))),"",INDEX('Raw Data Points'!$1:$1048576,$B174,MATCH(T$7,'Raw Data Points'!$1:$1,0)))</f>
        <v>LOCATED WITHIN FOOTPRINT OF PROPOSED IMPROVEMENTS</v>
      </c>
    </row>
    <row r="175" spans="1:20" ht="48" customHeight="1" x14ac:dyDescent="0.3">
      <c r="A175" s="3">
        <f t="shared" si="5"/>
        <v>1</v>
      </c>
      <c r="B175" s="3">
        <v>135</v>
      </c>
      <c r="C175" s="19">
        <f>IF(OR(INDEX('Raw Data Points'!$1:$1048576,$B175,MATCH(C$7,'Raw Data Points'!$1:$1,0))=0,ISNA(INDEX('Raw Data Points'!$1:$1048576,$B175,MATCH(C$7,'Raw Data Points'!$1:$1,0)))),"",INDEX('Raw Data Points'!$1:$1048576,$B175,MATCH(C$7,'Raw Data Points'!$1:$1,0)))</f>
        <v>192</v>
      </c>
      <c r="D175" s="19" t="str">
        <f>IF(OR(INDEX('Raw Data Points'!$1:$1048576,$B175,MATCH(D$7,'Raw Data Points'!$1:$1,0))=0,ISNA(INDEX('Raw Data Points'!$1:$1048576,$B175,MATCH(D$7,'Raw Data Points'!$1:$1,0)))),"",INDEX('Raw Data Points'!$1:$1048576,$B175,MATCH(D$7,'Raw Data Points'!$1:$1,0)))</f>
        <v>GVEC</v>
      </c>
      <c r="E175" s="19">
        <f t="shared" si="6"/>
        <v>0</v>
      </c>
      <c r="F175" s="19" t="str">
        <f>IF(OR(INDEX('Raw Data Points'!$1:$1048576,$B175,MATCH(F$7,'Raw Data Points'!$1:$1,0))=0,ISNA(INDEX('Raw Data Points'!$1:$1048576,$B175,MATCH(F$7,'Raw Data Points'!$1:$1,0)))),"",INDEX('Raw Data Points'!$1:$1048576,$B175,MATCH(F$7,'Raw Data Points'!$1:$1,0)))</f>
        <v>Electric Guy Anchor</v>
      </c>
      <c r="G175" s="19"/>
      <c r="H175" s="25" t="str">
        <f>HYPERLINK(IF(OR(INDEX('Raw Data Points'!$1:$1048576,$B175,MATCH(H$7,'Raw Data Points'!$1:$1,0))=0,ISNA(INDEX('Raw Data Points'!$1:$1048576,$B175,MATCH(H$7,'Raw Data Points'!$1:$1,0)))),"",INDEX('Raw Data Points'!$1:$1048576,$B175,MATCH(H$7,'Raw Data Points'!$1:$1,0))),"Map")</f>
        <v>Map</v>
      </c>
      <c r="I175" s="25"/>
      <c r="J175" s="25"/>
      <c r="K175" s="55" t="str">
        <f t="shared" si="7"/>
        <v>103+95.14</v>
      </c>
      <c r="L175" s="19" t="str">
        <f>IF(OR(INDEX('Raw Data Points'!$1:$1048576,$B175,MATCH(L$7,'Raw Data Points'!$1:$1,0))=0,ISNA(INDEX('Raw Data Points'!$1:$1048576,$B175,MATCH(L$7,'Raw Data Points'!$1:$1,0)))),"",INDEX('Raw Data Points'!$1:$1048576,$B175,MATCH(L$7,'Raw Data Points'!$1:$1,0)))</f>
        <v>103+95.14</v>
      </c>
      <c r="M175" s="19">
        <f>IF(OR(INDEX('Raw Data Points'!$1:$1048576,$B175,MATCH(M$7,'Raw Data Points'!$1:$1,0))=0,ISNA(INDEX('Raw Data Points'!$1:$1048576,$B175,MATCH(M$7,'Raw Data Points'!$1:$1,0)))),"",INDEX('Raw Data Points'!$1:$1048576,$B175,MATCH(M$7,'Raw Data Points'!$1:$1,0)))</f>
        <v>-68.36</v>
      </c>
      <c r="N175" s="19"/>
      <c r="O175" s="19"/>
      <c r="P175" s="19"/>
      <c r="Q175" s="19"/>
      <c r="R175" s="19" t="str">
        <f>IF(OR(INDEX('Raw Data Points'!$1:$1048576,$B175,MATCH(R$7,'Raw Data Points'!$1:$1,0))=0,ISNA(INDEX('Raw Data Points'!$1:$1048576,$B175,MATCH(R$7,'Raw Data Points'!$1:$1,0)))),"",INDEX('Raw Data Points'!$1:$1048576,$B175,MATCH(R$7,'Raw Data Points'!$1:$1,0)))</f>
        <v>RELOCATE</v>
      </c>
      <c r="S175" s="19" t="str">
        <f>IF(OR(INDEX('Raw Data Points'!$1:$1048576,$B175,MATCH(S$7,'Raw Data Points'!$1:$1,0))=0,ISNA(INDEX('Raw Data Points'!$1:$1048576,$B175,MATCH(S$7,'Raw Data Points'!$1:$1,0)))),"",INDEX('Raw Data Points'!$1:$1048576,$B175,MATCH(S$7,'Raw Data Points'!$1:$1,0)))</f>
        <v>CONFLICT</v>
      </c>
      <c r="T175" s="19" t="str">
        <f>IF(OR(INDEX('Raw Data Points'!$1:$1048576,$B175,MATCH(T$7,'Raw Data Points'!$1:$1,0))=0,ISNA(INDEX('Raw Data Points'!$1:$1048576,$B175,MATCH(T$7,'Raw Data Points'!$1:$1,0)))),"",INDEX('Raw Data Points'!$1:$1048576,$B175,MATCH(T$7,'Raw Data Points'!$1:$1,0)))</f>
        <v>LOCATED WITHIN FOOTPRINT OF PROPOSED IMPROVEMENTS</v>
      </c>
    </row>
    <row r="176" spans="1:20" ht="48" customHeight="1" x14ac:dyDescent="0.3">
      <c r="A176" s="3">
        <f t="shared" si="5"/>
        <v>1</v>
      </c>
      <c r="B176" s="3">
        <v>137</v>
      </c>
      <c r="C176" s="18">
        <f>IF(OR(INDEX('Raw Data Points'!$1:$1048576,$B176,MATCH(C$7,'Raw Data Points'!$1:$1,0))=0,ISNA(INDEX('Raw Data Points'!$1:$1048576,$B176,MATCH(C$7,'Raw Data Points'!$1:$1,0)))),"",INDEX('Raw Data Points'!$1:$1048576,$B176,MATCH(C$7,'Raw Data Points'!$1:$1,0)))</f>
        <v>194</v>
      </c>
      <c r="D176" s="18" t="str">
        <f>IF(OR(INDEX('Raw Data Points'!$1:$1048576,$B176,MATCH(D$7,'Raw Data Points'!$1:$1,0))=0,ISNA(INDEX('Raw Data Points'!$1:$1048576,$B176,MATCH(D$7,'Raw Data Points'!$1:$1,0)))),"",INDEX('Raw Data Points'!$1:$1048576,$B176,MATCH(D$7,'Raw Data Points'!$1:$1,0)))</f>
        <v>GVEC</v>
      </c>
      <c r="E176" s="18">
        <f t="shared" si="6"/>
        <v>0</v>
      </c>
      <c r="F176" s="18" t="str">
        <f>IF(OR(INDEX('Raw Data Points'!$1:$1048576,$B176,MATCH(F$7,'Raw Data Points'!$1:$1,0))=0,ISNA(INDEX('Raw Data Points'!$1:$1048576,$B176,MATCH(F$7,'Raw Data Points'!$1:$1,0)))),"",INDEX('Raw Data Points'!$1:$1048576,$B176,MATCH(F$7,'Raw Data Points'!$1:$1,0)))</f>
        <v>Electric Power Pole</v>
      </c>
      <c r="G176" s="18"/>
      <c r="H176" s="24" t="str">
        <f>HYPERLINK(IF(OR(INDEX('Raw Data Points'!$1:$1048576,$B176,MATCH(H$7,'Raw Data Points'!$1:$1,0))=0,ISNA(INDEX('Raw Data Points'!$1:$1048576,$B176,MATCH(H$7,'Raw Data Points'!$1:$1,0)))),"",INDEX('Raw Data Points'!$1:$1048576,$B176,MATCH(H$7,'Raw Data Points'!$1:$1,0))),"Map")</f>
        <v>Map</v>
      </c>
      <c r="I176" s="24"/>
      <c r="J176" s="24"/>
      <c r="K176" s="54" t="str">
        <f t="shared" si="7"/>
        <v>104+31.66</v>
      </c>
      <c r="L176" s="18" t="str">
        <f>IF(OR(INDEX('Raw Data Points'!$1:$1048576,$B176,MATCH(L$7,'Raw Data Points'!$1:$1,0))=0,ISNA(INDEX('Raw Data Points'!$1:$1048576,$B176,MATCH(L$7,'Raw Data Points'!$1:$1,0)))),"",INDEX('Raw Data Points'!$1:$1048576,$B176,MATCH(L$7,'Raw Data Points'!$1:$1,0)))</f>
        <v>104+31.66</v>
      </c>
      <c r="M176" s="18">
        <f>IF(OR(INDEX('Raw Data Points'!$1:$1048576,$B176,MATCH(M$7,'Raw Data Points'!$1:$1,0))=0,ISNA(INDEX('Raw Data Points'!$1:$1048576,$B176,MATCH(M$7,'Raw Data Points'!$1:$1,0)))),"",INDEX('Raw Data Points'!$1:$1048576,$B176,MATCH(M$7,'Raw Data Points'!$1:$1,0)))</f>
        <v>44.72</v>
      </c>
      <c r="N176" s="18"/>
      <c r="O176" s="18"/>
      <c r="P176" s="18"/>
      <c r="Q176" s="18"/>
      <c r="R176" s="18" t="str">
        <f>IF(OR(INDEX('Raw Data Points'!$1:$1048576,$B176,MATCH(R$7,'Raw Data Points'!$1:$1,0))=0,ISNA(INDEX('Raw Data Points'!$1:$1048576,$B176,MATCH(R$7,'Raw Data Points'!$1:$1,0)))),"",INDEX('Raw Data Points'!$1:$1048576,$B176,MATCH(R$7,'Raw Data Points'!$1:$1,0)))</f>
        <v>RELOCATE</v>
      </c>
      <c r="S176" s="18" t="str">
        <f>IF(OR(INDEX('Raw Data Points'!$1:$1048576,$B176,MATCH(S$7,'Raw Data Points'!$1:$1,0))=0,ISNA(INDEX('Raw Data Points'!$1:$1048576,$B176,MATCH(S$7,'Raw Data Points'!$1:$1,0)))),"",INDEX('Raw Data Points'!$1:$1048576,$B176,MATCH(S$7,'Raw Data Points'!$1:$1,0)))</f>
        <v>CONFLICT</v>
      </c>
      <c r="T176" s="18" t="str">
        <f>IF(OR(INDEX('Raw Data Points'!$1:$1048576,$B176,MATCH(T$7,'Raw Data Points'!$1:$1,0))=0,ISNA(INDEX('Raw Data Points'!$1:$1048576,$B176,MATCH(T$7,'Raw Data Points'!$1:$1,0)))),"",INDEX('Raw Data Points'!$1:$1048576,$B176,MATCH(T$7,'Raw Data Points'!$1:$1,0)))</f>
        <v>LOCATED WITHIN FOOTPRINT OF PROPOSED IMPROVEMENTS</v>
      </c>
    </row>
    <row r="177" spans="1:20" ht="48" customHeight="1" x14ac:dyDescent="0.3">
      <c r="A177" s="3">
        <f t="shared" si="5"/>
        <v>1</v>
      </c>
      <c r="B177" s="3">
        <v>132</v>
      </c>
      <c r="C177" s="19">
        <f>IF(OR(INDEX('Raw Data Points'!$1:$1048576,$B177,MATCH(C$7,'Raw Data Points'!$1:$1,0))=0,ISNA(INDEX('Raw Data Points'!$1:$1048576,$B177,MATCH(C$7,'Raw Data Points'!$1:$1,0)))),"",INDEX('Raw Data Points'!$1:$1048576,$B177,MATCH(C$7,'Raw Data Points'!$1:$1,0)))</f>
        <v>189</v>
      </c>
      <c r="D177" s="19" t="str">
        <f>IF(OR(INDEX('Raw Data Points'!$1:$1048576,$B177,MATCH(D$7,'Raw Data Points'!$1:$1,0))=0,ISNA(INDEX('Raw Data Points'!$1:$1048576,$B177,MATCH(D$7,'Raw Data Points'!$1:$1,0)))),"",INDEX('Raw Data Points'!$1:$1048576,$B177,MATCH(D$7,'Raw Data Points'!$1:$1,0)))</f>
        <v>GVEC</v>
      </c>
      <c r="E177" s="19">
        <f t="shared" si="6"/>
        <v>0</v>
      </c>
      <c r="F177" s="19" t="str">
        <f>IF(OR(INDEX('Raw Data Points'!$1:$1048576,$B177,MATCH(F$7,'Raw Data Points'!$1:$1,0))=0,ISNA(INDEX('Raw Data Points'!$1:$1048576,$B177,MATCH(F$7,'Raw Data Points'!$1:$1,0)))),"",INDEX('Raw Data Points'!$1:$1048576,$B177,MATCH(F$7,'Raw Data Points'!$1:$1,0)))</f>
        <v>Electric Power Pole</v>
      </c>
      <c r="G177" s="19"/>
      <c r="H177" s="25" t="str">
        <f>HYPERLINK(IF(OR(INDEX('Raw Data Points'!$1:$1048576,$B177,MATCH(H$7,'Raw Data Points'!$1:$1,0))=0,ISNA(INDEX('Raw Data Points'!$1:$1048576,$B177,MATCH(H$7,'Raw Data Points'!$1:$1,0)))),"",INDEX('Raw Data Points'!$1:$1048576,$B177,MATCH(H$7,'Raw Data Points'!$1:$1,0))),"Map")</f>
        <v>Map</v>
      </c>
      <c r="I177" s="25"/>
      <c r="J177" s="25"/>
      <c r="K177" s="55" t="str">
        <f t="shared" si="7"/>
        <v>105+76.65</v>
      </c>
      <c r="L177" s="19" t="str">
        <f>IF(OR(INDEX('Raw Data Points'!$1:$1048576,$B177,MATCH(L$7,'Raw Data Points'!$1:$1,0))=0,ISNA(INDEX('Raw Data Points'!$1:$1048576,$B177,MATCH(L$7,'Raw Data Points'!$1:$1,0)))),"",INDEX('Raw Data Points'!$1:$1048576,$B177,MATCH(L$7,'Raw Data Points'!$1:$1,0)))</f>
        <v>105+76.65</v>
      </c>
      <c r="M177" s="19">
        <f>IF(OR(INDEX('Raw Data Points'!$1:$1048576,$B177,MATCH(M$7,'Raw Data Points'!$1:$1,0))=0,ISNA(INDEX('Raw Data Points'!$1:$1048576,$B177,MATCH(M$7,'Raw Data Points'!$1:$1,0)))),"",INDEX('Raw Data Points'!$1:$1048576,$B177,MATCH(M$7,'Raw Data Points'!$1:$1,0)))</f>
        <v>42.57</v>
      </c>
      <c r="N177" s="19"/>
      <c r="O177" s="19"/>
      <c r="P177" s="19"/>
      <c r="Q177" s="19"/>
      <c r="R177" s="19" t="str">
        <f>IF(OR(INDEX('Raw Data Points'!$1:$1048576,$B177,MATCH(R$7,'Raw Data Points'!$1:$1,0))=0,ISNA(INDEX('Raw Data Points'!$1:$1048576,$B177,MATCH(R$7,'Raw Data Points'!$1:$1,0)))),"",INDEX('Raw Data Points'!$1:$1048576,$B177,MATCH(R$7,'Raw Data Points'!$1:$1,0)))</f>
        <v>RELOCATE</v>
      </c>
      <c r="S177" s="19" t="str">
        <f>IF(OR(INDEX('Raw Data Points'!$1:$1048576,$B177,MATCH(S$7,'Raw Data Points'!$1:$1,0))=0,ISNA(INDEX('Raw Data Points'!$1:$1048576,$B177,MATCH(S$7,'Raw Data Points'!$1:$1,0)))),"",INDEX('Raw Data Points'!$1:$1048576,$B177,MATCH(S$7,'Raw Data Points'!$1:$1,0)))</f>
        <v>CONFLICT</v>
      </c>
      <c r="T177" s="19" t="str">
        <f>IF(OR(INDEX('Raw Data Points'!$1:$1048576,$B177,MATCH(T$7,'Raw Data Points'!$1:$1,0))=0,ISNA(INDEX('Raw Data Points'!$1:$1048576,$B177,MATCH(T$7,'Raw Data Points'!$1:$1,0)))),"",INDEX('Raw Data Points'!$1:$1048576,$B177,MATCH(T$7,'Raw Data Points'!$1:$1,0)))</f>
        <v>LOCATED WITHIN FOOTPRINT OF PROPOSED IMPROVEMENTS</v>
      </c>
    </row>
    <row r="178" spans="1:20" ht="48" customHeight="1" x14ac:dyDescent="0.3">
      <c r="A178" s="3">
        <f t="shared" si="5"/>
        <v>1</v>
      </c>
      <c r="B178" s="3">
        <v>129</v>
      </c>
      <c r="C178" s="18">
        <f>IF(OR(INDEX('Raw Data Points'!$1:$1048576,$B178,MATCH(C$7,'Raw Data Points'!$1:$1,0))=0,ISNA(INDEX('Raw Data Points'!$1:$1048576,$B178,MATCH(C$7,'Raw Data Points'!$1:$1,0)))),"",INDEX('Raw Data Points'!$1:$1048576,$B178,MATCH(C$7,'Raw Data Points'!$1:$1,0)))</f>
        <v>186</v>
      </c>
      <c r="D178" s="18" t="str">
        <f>IF(OR(INDEX('Raw Data Points'!$1:$1048576,$B178,MATCH(D$7,'Raw Data Points'!$1:$1,0))=0,ISNA(INDEX('Raw Data Points'!$1:$1048576,$B178,MATCH(D$7,'Raw Data Points'!$1:$1,0)))),"",INDEX('Raw Data Points'!$1:$1048576,$B178,MATCH(D$7,'Raw Data Points'!$1:$1,0)))</f>
        <v>GVEC</v>
      </c>
      <c r="E178" s="18">
        <f t="shared" si="6"/>
        <v>0</v>
      </c>
      <c r="F178" s="18" t="str">
        <f>IF(OR(INDEX('Raw Data Points'!$1:$1048576,$B178,MATCH(F$7,'Raw Data Points'!$1:$1,0))=0,ISNA(INDEX('Raw Data Points'!$1:$1048576,$B178,MATCH(F$7,'Raw Data Points'!$1:$1,0)))),"",INDEX('Raw Data Points'!$1:$1048576,$B178,MATCH(F$7,'Raw Data Points'!$1:$1,0)))</f>
        <v>Electric Guy Anchor</v>
      </c>
      <c r="G178" s="18"/>
      <c r="H178" s="24" t="str">
        <f>HYPERLINK(IF(OR(INDEX('Raw Data Points'!$1:$1048576,$B178,MATCH(H$7,'Raw Data Points'!$1:$1,0))=0,ISNA(INDEX('Raw Data Points'!$1:$1048576,$B178,MATCH(H$7,'Raw Data Points'!$1:$1,0)))),"",INDEX('Raw Data Points'!$1:$1048576,$B178,MATCH(H$7,'Raw Data Points'!$1:$1,0))),"Map")</f>
        <v>Map</v>
      </c>
      <c r="I178" s="24"/>
      <c r="J178" s="24"/>
      <c r="K178" s="54" t="str">
        <f t="shared" si="7"/>
        <v>105+84.64</v>
      </c>
      <c r="L178" s="18" t="str">
        <f>IF(OR(INDEX('Raw Data Points'!$1:$1048576,$B178,MATCH(L$7,'Raw Data Points'!$1:$1,0))=0,ISNA(INDEX('Raw Data Points'!$1:$1048576,$B178,MATCH(L$7,'Raw Data Points'!$1:$1,0)))),"",INDEX('Raw Data Points'!$1:$1048576,$B178,MATCH(L$7,'Raw Data Points'!$1:$1,0)))</f>
        <v>105+84.64</v>
      </c>
      <c r="M178" s="18">
        <f>IF(OR(INDEX('Raw Data Points'!$1:$1048576,$B178,MATCH(M$7,'Raw Data Points'!$1:$1,0))=0,ISNA(INDEX('Raw Data Points'!$1:$1048576,$B178,MATCH(M$7,'Raw Data Points'!$1:$1,0)))),"",INDEX('Raw Data Points'!$1:$1048576,$B178,MATCH(M$7,'Raw Data Points'!$1:$1,0)))</f>
        <v>26.62</v>
      </c>
      <c r="N178" s="18"/>
      <c r="O178" s="18"/>
      <c r="P178" s="18"/>
      <c r="Q178" s="18"/>
      <c r="R178" s="18" t="str">
        <f>IF(OR(INDEX('Raw Data Points'!$1:$1048576,$B178,MATCH(R$7,'Raw Data Points'!$1:$1,0))=0,ISNA(INDEX('Raw Data Points'!$1:$1048576,$B178,MATCH(R$7,'Raw Data Points'!$1:$1,0)))),"",INDEX('Raw Data Points'!$1:$1048576,$B178,MATCH(R$7,'Raw Data Points'!$1:$1,0)))</f>
        <v>RELOCATE</v>
      </c>
      <c r="S178" s="18" t="str">
        <f>IF(OR(INDEX('Raw Data Points'!$1:$1048576,$B178,MATCH(S$7,'Raw Data Points'!$1:$1,0))=0,ISNA(INDEX('Raw Data Points'!$1:$1048576,$B178,MATCH(S$7,'Raw Data Points'!$1:$1,0)))),"",INDEX('Raw Data Points'!$1:$1048576,$B178,MATCH(S$7,'Raw Data Points'!$1:$1,0)))</f>
        <v>CONFLICT</v>
      </c>
      <c r="T178" s="18" t="str">
        <f>IF(OR(INDEX('Raw Data Points'!$1:$1048576,$B178,MATCH(T$7,'Raw Data Points'!$1:$1,0))=0,ISNA(INDEX('Raw Data Points'!$1:$1048576,$B178,MATCH(T$7,'Raw Data Points'!$1:$1,0)))),"",INDEX('Raw Data Points'!$1:$1048576,$B178,MATCH(T$7,'Raw Data Points'!$1:$1,0)))</f>
        <v>LOCATED WITHIN FOOTPRINT OF PROPOSED IMPROVEMENTS</v>
      </c>
    </row>
    <row r="179" spans="1:20" ht="48" customHeight="1" x14ac:dyDescent="0.3">
      <c r="A179" s="3">
        <f t="shared" si="5"/>
        <v>1</v>
      </c>
      <c r="B179" s="3">
        <v>127</v>
      </c>
      <c r="C179" s="19">
        <f>IF(OR(INDEX('Raw Data Points'!$1:$1048576,$B179,MATCH(C$7,'Raw Data Points'!$1:$1,0))=0,ISNA(INDEX('Raw Data Points'!$1:$1048576,$B179,MATCH(C$7,'Raw Data Points'!$1:$1,0)))),"",INDEX('Raw Data Points'!$1:$1048576,$B179,MATCH(C$7,'Raw Data Points'!$1:$1,0)))</f>
        <v>184</v>
      </c>
      <c r="D179" s="19" t="str">
        <f>IF(OR(INDEX('Raw Data Points'!$1:$1048576,$B179,MATCH(D$7,'Raw Data Points'!$1:$1,0))=0,ISNA(INDEX('Raw Data Points'!$1:$1048576,$B179,MATCH(D$7,'Raw Data Points'!$1:$1,0)))),"",INDEX('Raw Data Points'!$1:$1048576,$B179,MATCH(D$7,'Raw Data Points'!$1:$1,0)))</f>
        <v>GVEC</v>
      </c>
      <c r="E179" s="19">
        <f t="shared" si="6"/>
        <v>0</v>
      </c>
      <c r="F179" s="19" t="str">
        <f>IF(OR(INDEX('Raw Data Points'!$1:$1048576,$B179,MATCH(F$7,'Raw Data Points'!$1:$1,0))=0,ISNA(INDEX('Raw Data Points'!$1:$1048576,$B179,MATCH(F$7,'Raw Data Points'!$1:$1,0)))),"",INDEX('Raw Data Points'!$1:$1048576,$B179,MATCH(F$7,'Raw Data Points'!$1:$1,0)))</f>
        <v>Electric Guy Anchor</v>
      </c>
      <c r="G179" s="19"/>
      <c r="H179" s="25" t="str">
        <f>HYPERLINK(IF(OR(INDEX('Raw Data Points'!$1:$1048576,$B179,MATCH(H$7,'Raw Data Points'!$1:$1,0))=0,ISNA(INDEX('Raw Data Points'!$1:$1048576,$B179,MATCH(H$7,'Raw Data Points'!$1:$1,0)))),"",INDEX('Raw Data Points'!$1:$1048576,$B179,MATCH(H$7,'Raw Data Points'!$1:$1,0))),"Map")</f>
        <v>Map</v>
      </c>
      <c r="I179" s="25"/>
      <c r="J179" s="25"/>
      <c r="K179" s="55" t="str">
        <f t="shared" si="7"/>
        <v>105+89.12</v>
      </c>
      <c r="L179" s="19" t="str">
        <f>IF(OR(INDEX('Raw Data Points'!$1:$1048576,$B179,MATCH(L$7,'Raw Data Points'!$1:$1,0))=0,ISNA(INDEX('Raw Data Points'!$1:$1048576,$B179,MATCH(L$7,'Raw Data Points'!$1:$1,0)))),"",INDEX('Raw Data Points'!$1:$1048576,$B179,MATCH(L$7,'Raw Data Points'!$1:$1,0)))</f>
        <v>105+89.12</v>
      </c>
      <c r="M179" s="19">
        <f>IF(OR(INDEX('Raw Data Points'!$1:$1048576,$B179,MATCH(M$7,'Raw Data Points'!$1:$1,0))=0,ISNA(INDEX('Raw Data Points'!$1:$1048576,$B179,MATCH(M$7,'Raw Data Points'!$1:$1,0)))),"",INDEX('Raw Data Points'!$1:$1048576,$B179,MATCH(M$7,'Raw Data Points'!$1:$1,0)))</f>
        <v>26.39</v>
      </c>
      <c r="N179" s="19"/>
      <c r="O179" s="19"/>
      <c r="P179" s="19"/>
      <c r="Q179" s="19"/>
      <c r="R179" s="19" t="str">
        <f>IF(OR(INDEX('Raw Data Points'!$1:$1048576,$B179,MATCH(R$7,'Raw Data Points'!$1:$1,0))=0,ISNA(INDEX('Raw Data Points'!$1:$1048576,$B179,MATCH(R$7,'Raw Data Points'!$1:$1,0)))),"",INDEX('Raw Data Points'!$1:$1048576,$B179,MATCH(R$7,'Raw Data Points'!$1:$1,0)))</f>
        <v>RELOCATE</v>
      </c>
      <c r="S179" s="19" t="str">
        <f>IF(OR(INDEX('Raw Data Points'!$1:$1048576,$B179,MATCH(S$7,'Raw Data Points'!$1:$1,0))=0,ISNA(INDEX('Raw Data Points'!$1:$1048576,$B179,MATCH(S$7,'Raw Data Points'!$1:$1,0)))),"",INDEX('Raw Data Points'!$1:$1048576,$B179,MATCH(S$7,'Raw Data Points'!$1:$1,0)))</f>
        <v>CONFLICT</v>
      </c>
      <c r="T179" s="19" t="str">
        <f>IF(OR(INDEX('Raw Data Points'!$1:$1048576,$B179,MATCH(T$7,'Raw Data Points'!$1:$1,0))=0,ISNA(INDEX('Raw Data Points'!$1:$1048576,$B179,MATCH(T$7,'Raw Data Points'!$1:$1,0)))),"",INDEX('Raw Data Points'!$1:$1048576,$B179,MATCH(T$7,'Raw Data Points'!$1:$1,0)))</f>
        <v>LOCATED WITHIN FOOTPRINT OF PROPOSED IMPROVEMENTS</v>
      </c>
    </row>
    <row r="180" spans="1:20" ht="48" customHeight="1" x14ac:dyDescent="0.3">
      <c r="A180" s="3">
        <f t="shared" si="5"/>
        <v>1</v>
      </c>
      <c r="B180" s="3">
        <v>125</v>
      </c>
      <c r="C180" s="18">
        <f>IF(OR(INDEX('Raw Data Points'!$1:$1048576,$B180,MATCH(C$7,'Raw Data Points'!$1:$1,0))=0,ISNA(INDEX('Raw Data Points'!$1:$1048576,$B180,MATCH(C$7,'Raw Data Points'!$1:$1,0)))),"",INDEX('Raw Data Points'!$1:$1048576,$B180,MATCH(C$7,'Raw Data Points'!$1:$1,0)))</f>
        <v>182</v>
      </c>
      <c r="D180" s="18" t="str">
        <f>IF(OR(INDEX('Raw Data Points'!$1:$1048576,$B180,MATCH(D$7,'Raw Data Points'!$1:$1,0))=0,ISNA(INDEX('Raw Data Points'!$1:$1048576,$B180,MATCH(D$7,'Raw Data Points'!$1:$1,0)))),"",INDEX('Raw Data Points'!$1:$1048576,$B180,MATCH(D$7,'Raw Data Points'!$1:$1,0)))</f>
        <v>GVEC</v>
      </c>
      <c r="E180" s="18">
        <f t="shared" si="6"/>
        <v>0</v>
      </c>
      <c r="F180" s="18" t="str">
        <f>IF(OR(INDEX('Raw Data Points'!$1:$1048576,$B180,MATCH(F$7,'Raw Data Points'!$1:$1,0))=0,ISNA(INDEX('Raw Data Points'!$1:$1048576,$B180,MATCH(F$7,'Raw Data Points'!$1:$1,0)))),"",INDEX('Raw Data Points'!$1:$1048576,$B180,MATCH(F$7,'Raw Data Points'!$1:$1,0)))</f>
        <v>Electric Power Pole</v>
      </c>
      <c r="G180" s="18"/>
      <c r="H180" s="24" t="str">
        <f>HYPERLINK(IF(OR(INDEX('Raw Data Points'!$1:$1048576,$B180,MATCH(H$7,'Raw Data Points'!$1:$1,0))=0,ISNA(INDEX('Raw Data Points'!$1:$1048576,$B180,MATCH(H$7,'Raw Data Points'!$1:$1,0)))),"",INDEX('Raw Data Points'!$1:$1048576,$B180,MATCH(H$7,'Raw Data Points'!$1:$1,0))),"Map")</f>
        <v>Map</v>
      </c>
      <c r="I180" s="24"/>
      <c r="J180" s="24"/>
      <c r="K180" s="54" t="str">
        <f t="shared" si="7"/>
        <v>105+97.38</v>
      </c>
      <c r="L180" s="18" t="str">
        <f>IF(OR(INDEX('Raw Data Points'!$1:$1048576,$B180,MATCH(L$7,'Raw Data Points'!$1:$1,0))=0,ISNA(INDEX('Raw Data Points'!$1:$1048576,$B180,MATCH(L$7,'Raw Data Points'!$1:$1,0)))),"",INDEX('Raw Data Points'!$1:$1048576,$B180,MATCH(L$7,'Raw Data Points'!$1:$1,0)))</f>
        <v>105+97.38</v>
      </c>
      <c r="M180" s="18">
        <f>IF(OR(INDEX('Raw Data Points'!$1:$1048576,$B180,MATCH(M$7,'Raw Data Points'!$1:$1,0))=0,ISNA(INDEX('Raw Data Points'!$1:$1048576,$B180,MATCH(M$7,'Raw Data Points'!$1:$1,0)))),"",INDEX('Raw Data Points'!$1:$1048576,$B180,MATCH(M$7,'Raw Data Points'!$1:$1,0)))</f>
        <v>33.590000000000003</v>
      </c>
      <c r="N180" s="18"/>
      <c r="O180" s="18"/>
      <c r="P180" s="18"/>
      <c r="Q180" s="18"/>
      <c r="R180" s="18" t="str">
        <f>IF(OR(INDEX('Raw Data Points'!$1:$1048576,$B180,MATCH(R$7,'Raw Data Points'!$1:$1,0))=0,ISNA(INDEX('Raw Data Points'!$1:$1048576,$B180,MATCH(R$7,'Raw Data Points'!$1:$1,0)))),"",INDEX('Raw Data Points'!$1:$1048576,$B180,MATCH(R$7,'Raw Data Points'!$1:$1,0)))</f>
        <v>RELOCATE</v>
      </c>
      <c r="S180" s="18" t="str">
        <f>IF(OR(INDEX('Raw Data Points'!$1:$1048576,$B180,MATCH(S$7,'Raw Data Points'!$1:$1,0))=0,ISNA(INDEX('Raw Data Points'!$1:$1048576,$B180,MATCH(S$7,'Raw Data Points'!$1:$1,0)))),"",INDEX('Raw Data Points'!$1:$1048576,$B180,MATCH(S$7,'Raw Data Points'!$1:$1,0)))</f>
        <v>CONFLICT</v>
      </c>
      <c r="T180" s="18" t="str">
        <f>IF(OR(INDEX('Raw Data Points'!$1:$1048576,$B180,MATCH(T$7,'Raw Data Points'!$1:$1,0))=0,ISNA(INDEX('Raw Data Points'!$1:$1048576,$B180,MATCH(T$7,'Raw Data Points'!$1:$1,0)))),"",INDEX('Raw Data Points'!$1:$1048576,$B180,MATCH(T$7,'Raw Data Points'!$1:$1,0)))</f>
        <v>LOCATED WITHIN FOOTPRINT OF PROPOSED IMPROVEMENTS</v>
      </c>
    </row>
    <row r="181" spans="1:20" ht="48" customHeight="1" x14ac:dyDescent="0.3">
      <c r="A181" s="3">
        <f t="shared" si="5"/>
        <v>1</v>
      </c>
      <c r="B181" s="3">
        <v>128</v>
      </c>
      <c r="C181" s="19">
        <f>IF(OR(INDEX('Raw Data Points'!$1:$1048576,$B181,MATCH(C$7,'Raw Data Points'!$1:$1,0))=0,ISNA(INDEX('Raw Data Points'!$1:$1048576,$B181,MATCH(C$7,'Raw Data Points'!$1:$1,0)))),"",INDEX('Raw Data Points'!$1:$1048576,$B181,MATCH(C$7,'Raw Data Points'!$1:$1,0)))</f>
        <v>185</v>
      </c>
      <c r="D181" s="19" t="str">
        <f>IF(OR(INDEX('Raw Data Points'!$1:$1048576,$B181,MATCH(D$7,'Raw Data Points'!$1:$1,0))=0,ISNA(INDEX('Raw Data Points'!$1:$1048576,$B181,MATCH(D$7,'Raw Data Points'!$1:$1,0)))),"",INDEX('Raw Data Points'!$1:$1048576,$B181,MATCH(D$7,'Raw Data Points'!$1:$1,0)))</f>
        <v>GVEC</v>
      </c>
      <c r="E181" s="19">
        <f t="shared" si="6"/>
        <v>0</v>
      </c>
      <c r="F181" s="19" t="str">
        <f>IF(OR(INDEX('Raw Data Points'!$1:$1048576,$B181,MATCH(F$7,'Raw Data Points'!$1:$1,0))=0,ISNA(INDEX('Raw Data Points'!$1:$1048576,$B181,MATCH(F$7,'Raw Data Points'!$1:$1,0)))),"",INDEX('Raw Data Points'!$1:$1048576,$B181,MATCH(F$7,'Raw Data Points'!$1:$1,0)))</f>
        <v>Electric Guy Anchor</v>
      </c>
      <c r="G181" s="19"/>
      <c r="H181" s="25" t="str">
        <f>HYPERLINK(IF(OR(INDEX('Raw Data Points'!$1:$1048576,$B181,MATCH(H$7,'Raw Data Points'!$1:$1,0))=0,ISNA(INDEX('Raw Data Points'!$1:$1048576,$B181,MATCH(H$7,'Raw Data Points'!$1:$1,0)))),"",INDEX('Raw Data Points'!$1:$1048576,$B181,MATCH(H$7,'Raw Data Points'!$1:$1,0))),"Map")</f>
        <v>Map</v>
      </c>
      <c r="I181" s="25"/>
      <c r="J181" s="25"/>
      <c r="K181" s="55" t="str">
        <f t="shared" si="7"/>
        <v>106+01.98</v>
      </c>
      <c r="L181" s="19" t="str">
        <f>IF(OR(INDEX('Raw Data Points'!$1:$1048576,$B181,MATCH(L$7,'Raw Data Points'!$1:$1,0))=0,ISNA(INDEX('Raw Data Points'!$1:$1048576,$B181,MATCH(L$7,'Raw Data Points'!$1:$1,0)))),"",INDEX('Raw Data Points'!$1:$1048576,$B181,MATCH(L$7,'Raw Data Points'!$1:$1,0)))</f>
        <v>106+01.98</v>
      </c>
      <c r="M181" s="19">
        <f>IF(OR(INDEX('Raw Data Points'!$1:$1048576,$B181,MATCH(M$7,'Raw Data Points'!$1:$1,0))=0,ISNA(INDEX('Raw Data Points'!$1:$1048576,$B181,MATCH(M$7,'Raw Data Points'!$1:$1,0)))),"",INDEX('Raw Data Points'!$1:$1048576,$B181,MATCH(M$7,'Raw Data Points'!$1:$1,0)))</f>
        <v>42.41</v>
      </c>
      <c r="N181" s="19"/>
      <c r="O181" s="19"/>
      <c r="P181" s="19"/>
      <c r="Q181" s="19"/>
      <c r="R181" s="19" t="str">
        <f>IF(OR(INDEX('Raw Data Points'!$1:$1048576,$B181,MATCH(R$7,'Raw Data Points'!$1:$1,0))=0,ISNA(INDEX('Raw Data Points'!$1:$1048576,$B181,MATCH(R$7,'Raw Data Points'!$1:$1,0)))),"",INDEX('Raw Data Points'!$1:$1048576,$B181,MATCH(R$7,'Raw Data Points'!$1:$1,0)))</f>
        <v>RELOCATE</v>
      </c>
      <c r="S181" s="19" t="str">
        <f>IF(OR(INDEX('Raw Data Points'!$1:$1048576,$B181,MATCH(S$7,'Raw Data Points'!$1:$1,0))=0,ISNA(INDEX('Raw Data Points'!$1:$1048576,$B181,MATCH(S$7,'Raw Data Points'!$1:$1,0)))),"",INDEX('Raw Data Points'!$1:$1048576,$B181,MATCH(S$7,'Raw Data Points'!$1:$1,0)))</f>
        <v>CONFLICT</v>
      </c>
      <c r="T181" s="19" t="str">
        <f>IF(OR(INDEX('Raw Data Points'!$1:$1048576,$B181,MATCH(T$7,'Raw Data Points'!$1:$1,0))=0,ISNA(INDEX('Raw Data Points'!$1:$1048576,$B181,MATCH(T$7,'Raw Data Points'!$1:$1,0)))),"",INDEX('Raw Data Points'!$1:$1048576,$B181,MATCH(T$7,'Raw Data Points'!$1:$1,0)))</f>
        <v>LOCATED WITHIN FOOTPRINT OF PROPOSED IMPROVEMENTS</v>
      </c>
    </row>
    <row r="182" spans="1:20" ht="48" customHeight="1" x14ac:dyDescent="0.3">
      <c r="A182" s="3">
        <f t="shared" si="5"/>
        <v>1</v>
      </c>
      <c r="B182" s="3">
        <v>126</v>
      </c>
      <c r="C182" s="18">
        <f>IF(OR(INDEX('Raw Data Points'!$1:$1048576,$B182,MATCH(C$7,'Raw Data Points'!$1:$1,0))=0,ISNA(INDEX('Raw Data Points'!$1:$1048576,$B182,MATCH(C$7,'Raw Data Points'!$1:$1,0)))),"",INDEX('Raw Data Points'!$1:$1048576,$B182,MATCH(C$7,'Raw Data Points'!$1:$1,0)))</f>
        <v>183</v>
      </c>
      <c r="D182" s="18" t="str">
        <f>IF(OR(INDEX('Raw Data Points'!$1:$1048576,$B182,MATCH(D$7,'Raw Data Points'!$1:$1,0))=0,ISNA(INDEX('Raw Data Points'!$1:$1048576,$B182,MATCH(D$7,'Raw Data Points'!$1:$1,0)))),"",INDEX('Raw Data Points'!$1:$1048576,$B182,MATCH(D$7,'Raw Data Points'!$1:$1,0)))</f>
        <v>GVEC</v>
      </c>
      <c r="E182" s="18">
        <f t="shared" si="6"/>
        <v>0</v>
      </c>
      <c r="F182" s="18" t="str">
        <f>IF(OR(INDEX('Raw Data Points'!$1:$1048576,$B182,MATCH(F$7,'Raw Data Points'!$1:$1,0))=0,ISNA(INDEX('Raw Data Points'!$1:$1048576,$B182,MATCH(F$7,'Raw Data Points'!$1:$1,0)))),"",INDEX('Raw Data Points'!$1:$1048576,$B182,MATCH(F$7,'Raw Data Points'!$1:$1,0)))</f>
        <v>Electric Guy Anchor</v>
      </c>
      <c r="G182" s="18"/>
      <c r="H182" s="24" t="str">
        <f>HYPERLINK(IF(OR(INDEX('Raw Data Points'!$1:$1048576,$B182,MATCH(H$7,'Raw Data Points'!$1:$1,0))=0,ISNA(INDEX('Raw Data Points'!$1:$1048576,$B182,MATCH(H$7,'Raw Data Points'!$1:$1,0)))),"",INDEX('Raw Data Points'!$1:$1048576,$B182,MATCH(H$7,'Raw Data Points'!$1:$1,0))),"Map")</f>
        <v>Map</v>
      </c>
      <c r="I182" s="24"/>
      <c r="J182" s="24"/>
      <c r="K182" s="54" t="str">
        <f t="shared" si="7"/>
        <v>106+06.03</v>
      </c>
      <c r="L182" s="18" t="str">
        <f>IF(OR(INDEX('Raw Data Points'!$1:$1048576,$B182,MATCH(L$7,'Raw Data Points'!$1:$1,0))=0,ISNA(INDEX('Raw Data Points'!$1:$1048576,$B182,MATCH(L$7,'Raw Data Points'!$1:$1,0)))),"",INDEX('Raw Data Points'!$1:$1048576,$B182,MATCH(L$7,'Raw Data Points'!$1:$1,0)))</f>
        <v>106+06.03</v>
      </c>
      <c r="M182" s="18">
        <f>IF(OR(INDEX('Raw Data Points'!$1:$1048576,$B182,MATCH(M$7,'Raw Data Points'!$1:$1,0))=0,ISNA(INDEX('Raw Data Points'!$1:$1048576,$B182,MATCH(M$7,'Raw Data Points'!$1:$1,0)))),"",INDEX('Raw Data Points'!$1:$1048576,$B182,MATCH(M$7,'Raw Data Points'!$1:$1,0)))</f>
        <v>42.81</v>
      </c>
      <c r="N182" s="18"/>
      <c r="O182" s="18"/>
      <c r="P182" s="18"/>
      <c r="Q182" s="18"/>
      <c r="R182" s="18" t="str">
        <f>IF(OR(INDEX('Raw Data Points'!$1:$1048576,$B182,MATCH(R$7,'Raw Data Points'!$1:$1,0))=0,ISNA(INDEX('Raw Data Points'!$1:$1048576,$B182,MATCH(R$7,'Raw Data Points'!$1:$1,0)))),"",INDEX('Raw Data Points'!$1:$1048576,$B182,MATCH(R$7,'Raw Data Points'!$1:$1,0)))</f>
        <v>RELOCATE</v>
      </c>
      <c r="S182" s="18" t="str">
        <f>IF(OR(INDEX('Raw Data Points'!$1:$1048576,$B182,MATCH(S$7,'Raw Data Points'!$1:$1,0))=0,ISNA(INDEX('Raw Data Points'!$1:$1048576,$B182,MATCH(S$7,'Raw Data Points'!$1:$1,0)))),"",INDEX('Raw Data Points'!$1:$1048576,$B182,MATCH(S$7,'Raw Data Points'!$1:$1,0)))</f>
        <v>CONFLICT</v>
      </c>
      <c r="T182" s="18" t="str">
        <f>IF(OR(INDEX('Raw Data Points'!$1:$1048576,$B182,MATCH(T$7,'Raw Data Points'!$1:$1,0))=0,ISNA(INDEX('Raw Data Points'!$1:$1048576,$B182,MATCH(T$7,'Raw Data Points'!$1:$1,0)))),"",INDEX('Raw Data Points'!$1:$1048576,$B182,MATCH(T$7,'Raw Data Points'!$1:$1,0)))</f>
        <v>LOCATED WITHIN FOOTPRINT OF PROPOSED IMPROVEMENTS</v>
      </c>
    </row>
    <row r="183" spans="1:20" ht="48" customHeight="1" x14ac:dyDescent="0.3">
      <c r="A183" s="3">
        <f t="shared" si="5"/>
        <v>1</v>
      </c>
      <c r="B183" s="3">
        <v>123</v>
      </c>
      <c r="C183" s="19">
        <f>IF(OR(INDEX('Raw Data Points'!$1:$1048576,$B183,MATCH(C$7,'Raw Data Points'!$1:$1,0))=0,ISNA(INDEX('Raw Data Points'!$1:$1048576,$B183,MATCH(C$7,'Raw Data Points'!$1:$1,0)))),"",INDEX('Raw Data Points'!$1:$1048576,$B183,MATCH(C$7,'Raw Data Points'!$1:$1,0)))</f>
        <v>180</v>
      </c>
      <c r="D183" s="19" t="str">
        <f>IF(OR(INDEX('Raw Data Points'!$1:$1048576,$B183,MATCH(D$7,'Raw Data Points'!$1:$1,0))=0,ISNA(INDEX('Raw Data Points'!$1:$1048576,$B183,MATCH(D$7,'Raw Data Points'!$1:$1,0)))),"",INDEX('Raw Data Points'!$1:$1048576,$B183,MATCH(D$7,'Raw Data Points'!$1:$1,0)))</f>
        <v>GVEC</v>
      </c>
      <c r="E183" s="19">
        <f t="shared" si="6"/>
        <v>0</v>
      </c>
      <c r="F183" s="19" t="str">
        <f>IF(OR(INDEX('Raw Data Points'!$1:$1048576,$B183,MATCH(F$7,'Raw Data Points'!$1:$1,0))=0,ISNA(INDEX('Raw Data Points'!$1:$1048576,$B183,MATCH(F$7,'Raw Data Points'!$1:$1,0)))),"",INDEX('Raw Data Points'!$1:$1048576,$B183,MATCH(F$7,'Raw Data Points'!$1:$1,0)))</f>
        <v>Electric Guy Anchor</v>
      </c>
      <c r="G183" s="19"/>
      <c r="H183" s="25" t="str">
        <f>HYPERLINK(IF(OR(INDEX('Raw Data Points'!$1:$1048576,$B183,MATCH(H$7,'Raw Data Points'!$1:$1,0))=0,ISNA(INDEX('Raw Data Points'!$1:$1048576,$B183,MATCH(H$7,'Raw Data Points'!$1:$1,0)))),"",INDEX('Raw Data Points'!$1:$1048576,$B183,MATCH(H$7,'Raw Data Points'!$1:$1,0))),"Map")</f>
        <v>Map</v>
      </c>
      <c r="I183" s="25"/>
      <c r="J183" s="25"/>
      <c r="K183" s="55" t="str">
        <f t="shared" si="7"/>
        <v>106+11.77</v>
      </c>
      <c r="L183" s="19" t="str">
        <f>IF(OR(INDEX('Raw Data Points'!$1:$1048576,$B183,MATCH(L$7,'Raw Data Points'!$1:$1,0))=0,ISNA(INDEX('Raw Data Points'!$1:$1048576,$B183,MATCH(L$7,'Raw Data Points'!$1:$1,0)))),"",INDEX('Raw Data Points'!$1:$1048576,$B183,MATCH(L$7,'Raw Data Points'!$1:$1,0)))</f>
        <v>106+11.77</v>
      </c>
      <c r="M183" s="19">
        <f>IF(OR(INDEX('Raw Data Points'!$1:$1048576,$B183,MATCH(M$7,'Raw Data Points'!$1:$1,0))=0,ISNA(INDEX('Raw Data Points'!$1:$1048576,$B183,MATCH(M$7,'Raw Data Points'!$1:$1,0)))),"",INDEX('Raw Data Points'!$1:$1048576,$B183,MATCH(M$7,'Raw Data Points'!$1:$1,0)))</f>
        <v>42.72</v>
      </c>
      <c r="N183" s="19"/>
      <c r="O183" s="19"/>
      <c r="P183" s="19"/>
      <c r="Q183" s="19"/>
      <c r="R183" s="19" t="str">
        <f>IF(OR(INDEX('Raw Data Points'!$1:$1048576,$B183,MATCH(R$7,'Raw Data Points'!$1:$1,0))=0,ISNA(INDEX('Raw Data Points'!$1:$1048576,$B183,MATCH(R$7,'Raw Data Points'!$1:$1,0)))),"",INDEX('Raw Data Points'!$1:$1048576,$B183,MATCH(R$7,'Raw Data Points'!$1:$1,0)))</f>
        <v>RELOCATE</v>
      </c>
      <c r="S183" s="19" t="str">
        <f>IF(OR(INDEX('Raw Data Points'!$1:$1048576,$B183,MATCH(S$7,'Raw Data Points'!$1:$1,0))=0,ISNA(INDEX('Raw Data Points'!$1:$1048576,$B183,MATCH(S$7,'Raw Data Points'!$1:$1,0)))),"",INDEX('Raw Data Points'!$1:$1048576,$B183,MATCH(S$7,'Raw Data Points'!$1:$1,0)))</f>
        <v>CONFLICT</v>
      </c>
      <c r="T183" s="19" t="str">
        <f>IF(OR(INDEX('Raw Data Points'!$1:$1048576,$B183,MATCH(T$7,'Raw Data Points'!$1:$1,0))=0,ISNA(INDEX('Raw Data Points'!$1:$1048576,$B183,MATCH(T$7,'Raw Data Points'!$1:$1,0)))),"",INDEX('Raw Data Points'!$1:$1048576,$B183,MATCH(T$7,'Raw Data Points'!$1:$1,0)))</f>
        <v>LOCATED WITHIN FOOTPRINT OF PROPOSED IMPROVEMENTS</v>
      </c>
    </row>
    <row r="184" spans="1:20" ht="48" customHeight="1" x14ac:dyDescent="0.3">
      <c r="A184" s="3">
        <f t="shared" si="5"/>
        <v>1</v>
      </c>
      <c r="B184" s="3">
        <v>122</v>
      </c>
      <c r="C184" s="18">
        <f>IF(OR(INDEX('Raw Data Points'!$1:$1048576,$B184,MATCH(C$7,'Raw Data Points'!$1:$1,0))=0,ISNA(INDEX('Raw Data Points'!$1:$1048576,$B184,MATCH(C$7,'Raw Data Points'!$1:$1,0)))),"",INDEX('Raw Data Points'!$1:$1048576,$B184,MATCH(C$7,'Raw Data Points'!$1:$1,0)))</f>
        <v>179</v>
      </c>
      <c r="D184" s="18" t="str">
        <f>IF(OR(INDEX('Raw Data Points'!$1:$1048576,$B184,MATCH(D$7,'Raw Data Points'!$1:$1,0))=0,ISNA(INDEX('Raw Data Points'!$1:$1048576,$B184,MATCH(D$7,'Raw Data Points'!$1:$1,0)))),"",INDEX('Raw Data Points'!$1:$1048576,$B184,MATCH(D$7,'Raw Data Points'!$1:$1,0)))</f>
        <v>GVEC</v>
      </c>
      <c r="E184" s="18">
        <f t="shared" si="6"/>
        <v>0</v>
      </c>
      <c r="F184" s="18" t="str">
        <f>IF(OR(INDEX('Raw Data Points'!$1:$1048576,$B184,MATCH(F$7,'Raw Data Points'!$1:$1,0))=0,ISNA(INDEX('Raw Data Points'!$1:$1048576,$B184,MATCH(F$7,'Raw Data Points'!$1:$1,0)))),"",INDEX('Raw Data Points'!$1:$1048576,$B184,MATCH(F$7,'Raw Data Points'!$1:$1,0)))</f>
        <v>Electric Power Pole</v>
      </c>
      <c r="G184" s="18"/>
      <c r="H184" s="24" t="str">
        <f>HYPERLINK(IF(OR(INDEX('Raw Data Points'!$1:$1048576,$B184,MATCH(H$7,'Raw Data Points'!$1:$1,0))=0,ISNA(INDEX('Raw Data Points'!$1:$1048576,$B184,MATCH(H$7,'Raw Data Points'!$1:$1,0)))),"",INDEX('Raw Data Points'!$1:$1048576,$B184,MATCH(H$7,'Raw Data Points'!$1:$1,0))),"Map")</f>
        <v>Map</v>
      </c>
      <c r="I184" s="24"/>
      <c r="J184" s="24"/>
      <c r="K184" s="54" t="str">
        <f t="shared" si="7"/>
        <v>106+11.99</v>
      </c>
      <c r="L184" s="18" t="str">
        <f>IF(OR(INDEX('Raw Data Points'!$1:$1048576,$B184,MATCH(L$7,'Raw Data Points'!$1:$1,0))=0,ISNA(INDEX('Raw Data Points'!$1:$1048576,$B184,MATCH(L$7,'Raw Data Points'!$1:$1,0)))),"",INDEX('Raw Data Points'!$1:$1048576,$B184,MATCH(L$7,'Raw Data Points'!$1:$1,0)))</f>
        <v>106+11.99</v>
      </c>
      <c r="M184" s="18">
        <f>IF(OR(INDEX('Raw Data Points'!$1:$1048576,$B184,MATCH(M$7,'Raw Data Points'!$1:$1,0))=0,ISNA(INDEX('Raw Data Points'!$1:$1048576,$B184,MATCH(M$7,'Raw Data Points'!$1:$1,0)))),"",INDEX('Raw Data Points'!$1:$1048576,$B184,MATCH(M$7,'Raw Data Points'!$1:$1,0)))</f>
        <v>26.2</v>
      </c>
      <c r="N184" s="18"/>
      <c r="O184" s="18"/>
      <c r="P184" s="18"/>
      <c r="Q184" s="18"/>
      <c r="R184" s="18" t="str">
        <f>IF(OR(INDEX('Raw Data Points'!$1:$1048576,$B184,MATCH(R$7,'Raw Data Points'!$1:$1,0))=0,ISNA(INDEX('Raw Data Points'!$1:$1048576,$B184,MATCH(R$7,'Raw Data Points'!$1:$1,0)))),"",INDEX('Raw Data Points'!$1:$1048576,$B184,MATCH(R$7,'Raw Data Points'!$1:$1,0)))</f>
        <v>RELOCATE</v>
      </c>
      <c r="S184" s="18" t="str">
        <f>IF(OR(INDEX('Raw Data Points'!$1:$1048576,$B184,MATCH(S$7,'Raw Data Points'!$1:$1,0))=0,ISNA(INDEX('Raw Data Points'!$1:$1048576,$B184,MATCH(S$7,'Raw Data Points'!$1:$1,0)))),"",INDEX('Raw Data Points'!$1:$1048576,$B184,MATCH(S$7,'Raw Data Points'!$1:$1,0)))</f>
        <v>CONFLICT</v>
      </c>
      <c r="T184" s="18" t="str">
        <f>IF(OR(INDEX('Raw Data Points'!$1:$1048576,$B184,MATCH(T$7,'Raw Data Points'!$1:$1,0))=0,ISNA(INDEX('Raw Data Points'!$1:$1048576,$B184,MATCH(T$7,'Raw Data Points'!$1:$1,0)))),"",INDEX('Raw Data Points'!$1:$1048576,$B184,MATCH(T$7,'Raw Data Points'!$1:$1,0)))</f>
        <v>LOCATED WITHIN FOOTPRINT OF PROPOSED IMPROVEMENTS</v>
      </c>
    </row>
    <row r="185" spans="1:20" ht="48" customHeight="1" x14ac:dyDescent="0.3">
      <c r="A185" s="3">
        <f t="shared" si="5"/>
        <v>1</v>
      </c>
      <c r="B185" s="3">
        <v>119</v>
      </c>
      <c r="C185" s="19">
        <f>IF(OR(INDEX('Raw Data Linear'!$1:$1048576,$B185,MATCH(C$7,'Raw Data Linear'!$1:$1,0))=0,ISNA(INDEX('Raw Data Linear'!$1:$1048576,$B185,MATCH(C$7,'Raw Data Linear'!$1:$1,0)))),"",INDEX('Raw Data Linear'!$1:$1048576,$B185,MATCH(C$7,'Raw Data Linear'!$1:$1,0)))</f>
        <v>262</v>
      </c>
      <c r="D185" s="19" t="str">
        <f>IF(OR(INDEX('Raw Data Linear'!$1:$1048576,$B185,MATCH(D$7,'Raw Data Linear'!$1:$1,0))=0,ISNA(INDEX('Raw Data Linear'!$1:$1048576,$B185,MATCH(D$7,'Raw Data Linear'!$1:$1,0)))),"",INDEX('Raw Data Linear'!$1:$1048576,$B185,MATCH(D$7,'Raw Data Linear'!$1:$1,0)))</f>
        <v>GVEC</v>
      </c>
      <c r="E185" s="19" t="e">
        <f>IF(OR(INDEX('Raw Data Linear'!$1:$1048576,$B185,MATCH(E$7,'Raw Data Linear'!$1:$1,0))=0,ISNA(INDEX('Raw Data Linear'!$1:$1048576,$B185,MATCH(E$7,'Raw Data Linear'!$1:$1,0)))),"",INDEX('Raw Data Linear'!$1:$1048576,$B185,MATCH(E$7,'Raw Data Linear'!$1:$1,0)))</f>
        <v>#N/A</v>
      </c>
      <c r="F185" s="19" t="str">
        <f>IF(OR(INDEX('Raw Data Linear'!$1:$1048576,$B185,MATCH(F$7,'Raw Data Linear'!$1:$1,0))=0,ISNA(INDEX('Raw Data Linear'!$1:$1048576,$B185,MATCH(F$7,'Raw Data Linear'!$1:$1,0)))),"",INDEX('Raw Data Linear'!$1:$1048576,$B185,MATCH(F$7,'Raw Data Linear'!$1:$1,0)))</f>
        <v>Electric Line Aerial</v>
      </c>
      <c r="G185" s="19"/>
      <c r="H185" s="25" t="str">
        <f>HYPERLINK(IF(OR(INDEX('Raw Data Linear'!$1:$1048576,$B185,MATCH(I$7,'Raw Data Linear'!$1:$1,0))=0,ISNA(INDEX('Raw Data Linear'!$1:$1048576,$B185,MATCH(I$7,'Raw Data Linear'!$1:$1,0)))),"",INDEX('Raw Data Linear'!$1:$1048576,$B185,MATCH(I$7,'Raw Data Linear'!$1:$1,0))),"Map")</f>
        <v>Map</v>
      </c>
      <c r="I185" s="25"/>
      <c r="J185" s="25" t="str">
        <f>HYPERLINK(IF(OR(INDEX('Raw Data Linear'!$1:$1048576,$B185,MATCH(J$7,'Raw Data Linear'!$1:$1,0))=0,ISNA(INDEX('Raw Data Linear'!$1:$1048576,$B185,MATCH(J$7,'Raw Data Linear'!$1:$1,0)))),"",INDEX('Raw Data Linear'!$1:$1048576,$B185,MATCH(J$7,'Raw Data Linear'!$1:$1,0))),"Map")</f>
        <v>Map</v>
      </c>
      <c r="K185" s="55" t="str">
        <f>N185</f>
        <v>106+11.99</v>
      </c>
      <c r="L185" s="19"/>
      <c r="M185" s="19"/>
      <c r="N185" s="19" t="str">
        <f>IF(OR(INDEX('Raw Data Linear'!$1:$1048576,$B185,MATCH(N$7,'Raw Data Linear'!$1:$1,0))=0,ISNA(INDEX('Raw Data Linear'!$1:$1048576,$B185,MATCH(N$7,'Raw Data Linear'!$1:$1,0)))),"",INDEX('Raw Data Linear'!$1:$1048576,$B185,MATCH(N$7,'Raw Data Linear'!$1:$1,0)))</f>
        <v>106+11.99</v>
      </c>
      <c r="O185" s="19">
        <f>IF(OR(INDEX('Raw Data Linear'!$1:$1048576,$B185,MATCH(O$7,'Raw Data Linear'!$1:$1,0))=0,ISNA(INDEX('Raw Data Linear'!$1:$1048576,$B185,MATCH(O$7,'Raw Data Linear'!$1:$1,0)))),"",INDEX('Raw Data Linear'!$1:$1048576,$B185,MATCH(O$7,'Raw Data Linear'!$1:$1,0)))</f>
        <v>26.2</v>
      </c>
      <c r="P185" s="19" t="str">
        <f>IF(OR(INDEX('Raw Data Linear'!$1:$1048576,$B185,MATCH(P$7,'Raw Data Linear'!$1:$1,0))=0,ISNA(INDEX('Raw Data Linear'!$1:$1048576,$B185,MATCH(P$7,'Raw Data Linear'!$1:$1,0)))),"",INDEX('Raw Data Linear'!$1:$1048576,$B185,MATCH(P$7,'Raw Data Linear'!$1:$1,0)))</f>
        <v>106+15.40</v>
      </c>
      <c r="Q185" s="19">
        <f>IF(OR(INDEX('Raw Data Linear'!$1:$1048576,$B185,MATCH(Q$7,'Raw Data Linear'!$1:$1,0))=0,ISNA(INDEX('Raw Data Linear'!$1:$1048576,$B185,MATCH(Q$7,'Raw Data Linear'!$1:$1,0)))),"",INDEX('Raw Data Linear'!$1:$1048576,$B185,MATCH(Q$7,'Raw Data Linear'!$1:$1,0)))</f>
        <v>49.56</v>
      </c>
      <c r="R185" s="19" t="str">
        <f>IF(OR(INDEX('Raw Data Linear'!$1:$1048576,$B185,MATCH(R$7,'Raw Data Linear'!$1:$1,0))=0,ISNA(INDEX('Raw Data Linear'!$1:$1048576,$B185,MATCH(R$7,'Raw Data Linear'!$1:$1,0)))),"",INDEX('Raw Data Linear'!$1:$1048576,$B185,MATCH(R$7,'Raw Data Linear'!$1:$1,0)))</f>
        <v>RELOCATE</v>
      </c>
      <c r="S185" s="19" t="str">
        <f>IF(OR(INDEX('Raw Data Linear'!$1:$1048576,$B185,MATCH(S$7,'Raw Data Linear'!$1:$1,0))=0,ISNA(INDEX('Raw Data Linear'!$1:$1048576,$B185,MATCH(S$7,'Raw Data Linear'!$1:$1,0)))),"",INDEX('Raw Data Linear'!$1:$1048576,$B185,MATCH(S$7,'Raw Data Linear'!$1:$1,0)))</f>
        <v>CONFLICT</v>
      </c>
      <c r="T185" s="19" t="str">
        <f>IF(OR(INDEX('Raw Data Linear'!$1:$1048576,$B185,MATCH(T$7,'Raw Data Linear'!$1:$1,0))=0,ISNA(INDEX('Raw Data Linear'!$1:$1048576,$B185,MATCH(T$7,'Raw Data Linear'!$1:$1,0)))),"",INDEX('Raw Data Linear'!$1:$1048576,$B185,MATCH(T$7,'Raw Data Linear'!$1:$1,0)))</f>
        <v>LOCATED WITHIN FOOTPRINT OF PROPOSED IMPROVEMENTS</v>
      </c>
    </row>
    <row r="186" spans="1:20" ht="48" customHeight="1" x14ac:dyDescent="0.3">
      <c r="A186" s="3">
        <f t="shared" si="5"/>
        <v>1</v>
      </c>
      <c r="B186" s="3">
        <v>121</v>
      </c>
      <c r="C186" s="18">
        <f>IF(OR(INDEX('Raw Data Points'!$1:$1048576,$B186,MATCH(C$7,'Raw Data Points'!$1:$1,0))=0,ISNA(INDEX('Raw Data Points'!$1:$1048576,$B186,MATCH(C$7,'Raw Data Points'!$1:$1,0)))),"",INDEX('Raw Data Points'!$1:$1048576,$B186,MATCH(C$7,'Raw Data Points'!$1:$1,0)))</f>
        <v>178</v>
      </c>
      <c r="D186" s="18" t="str">
        <f>IF(OR(INDEX('Raw Data Points'!$1:$1048576,$B186,MATCH(D$7,'Raw Data Points'!$1:$1,0))=0,ISNA(INDEX('Raw Data Points'!$1:$1048576,$B186,MATCH(D$7,'Raw Data Points'!$1:$1,0)))),"",INDEX('Raw Data Points'!$1:$1048576,$B186,MATCH(D$7,'Raw Data Points'!$1:$1,0)))</f>
        <v>GVEC</v>
      </c>
      <c r="E186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86" s="18" t="str">
        <f>IF(OR(INDEX('Raw Data Points'!$1:$1048576,$B186,MATCH(F$7,'Raw Data Points'!$1:$1,0))=0,ISNA(INDEX('Raw Data Points'!$1:$1048576,$B186,MATCH(F$7,'Raw Data Points'!$1:$1,0)))),"",INDEX('Raw Data Points'!$1:$1048576,$B186,MATCH(F$7,'Raw Data Points'!$1:$1,0)))</f>
        <v>Electric Guy Anchor</v>
      </c>
      <c r="G186" s="18"/>
      <c r="H186" s="24" t="str">
        <f>HYPERLINK(IF(OR(INDEX('Raw Data Points'!$1:$1048576,$B186,MATCH(H$7,'Raw Data Points'!$1:$1,0))=0,ISNA(INDEX('Raw Data Points'!$1:$1048576,$B186,MATCH(H$7,'Raw Data Points'!$1:$1,0)))),"",INDEX('Raw Data Points'!$1:$1048576,$B186,MATCH(H$7,'Raw Data Points'!$1:$1,0))),"Map")</f>
        <v>Map</v>
      </c>
      <c r="I186" s="24"/>
      <c r="J186" s="24"/>
      <c r="K186" s="54" t="str">
        <f>L186</f>
        <v>106+15.23</v>
      </c>
      <c r="L186" s="18" t="str">
        <f>IF(OR(INDEX('Raw Data Points'!$1:$1048576,$B186,MATCH(L$7,'Raw Data Points'!$1:$1,0))=0,ISNA(INDEX('Raw Data Points'!$1:$1048576,$B186,MATCH(L$7,'Raw Data Points'!$1:$1,0)))),"",INDEX('Raw Data Points'!$1:$1048576,$B186,MATCH(L$7,'Raw Data Points'!$1:$1,0)))</f>
        <v>106+15.23</v>
      </c>
      <c r="M186" s="18">
        <f>IF(OR(INDEX('Raw Data Points'!$1:$1048576,$B186,MATCH(M$7,'Raw Data Points'!$1:$1,0))=0,ISNA(INDEX('Raw Data Points'!$1:$1048576,$B186,MATCH(M$7,'Raw Data Points'!$1:$1,0)))),"",INDEX('Raw Data Points'!$1:$1048576,$B186,MATCH(M$7,'Raw Data Points'!$1:$1,0)))</f>
        <v>23.26</v>
      </c>
      <c r="N186" s="18"/>
      <c r="O186" s="18"/>
      <c r="P186" s="18"/>
      <c r="Q186" s="18"/>
      <c r="R186" s="18" t="str">
        <f>IF(OR(INDEX('Raw Data Points'!$1:$1048576,$B186,MATCH(R$7,'Raw Data Points'!$1:$1,0))=0,ISNA(INDEX('Raw Data Points'!$1:$1048576,$B186,MATCH(R$7,'Raw Data Points'!$1:$1,0)))),"",INDEX('Raw Data Points'!$1:$1048576,$B186,MATCH(R$7,'Raw Data Points'!$1:$1,0)))</f>
        <v>RELOCATE</v>
      </c>
      <c r="S186" s="18" t="str">
        <f>IF(OR(INDEX('Raw Data Points'!$1:$1048576,$B186,MATCH(S$7,'Raw Data Points'!$1:$1,0))=0,ISNA(INDEX('Raw Data Points'!$1:$1048576,$B186,MATCH(S$7,'Raw Data Points'!$1:$1,0)))),"",INDEX('Raw Data Points'!$1:$1048576,$B186,MATCH(S$7,'Raw Data Points'!$1:$1,0)))</f>
        <v>CONFLICT</v>
      </c>
      <c r="T186" s="18" t="str">
        <f>IF(OR(INDEX('Raw Data Points'!$1:$1048576,$B186,MATCH(T$7,'Raw Data Points'!$1:$1,0))=0,ISNA(INDEX('Raw Data Points'!$1:$1048576,$B186,MATCH(T$7,'Raw Data Points'!$1:$1,0)))),"",INDEX('Raw Data Points'!$1:$1048576,$B186,MATCH(T$7,'Raw Data Points'!$1:$1,0)))</f>
        <v>LOCATED WITHIN FOOTPRINT OF PROPOSED IMPROVEMENTS</v>
      </c>
    </row>
    <row r="187" spans="1:20" ht="48" customHeight="1" x14ac:dyDescent="0.3">
      <c r="A187" s="3">
        <f t="shared" si="5"/>
        <v>1</v>
      </c>
      <c r="B187" s="3">
        <v>124</v>
      </c>
      <c r="C187" s="19">
        <f>IF(OR(INDEX('Raw Data Points'!$1:$1048576,$B187,MATCH(C$7,'Raw Data Points'!$1:$1,0))=0,ISNA(INDEX('Raw Data Points'!$1:$1048576,$B187,MATCH(C$7,'Raw Data Points'!$1:$1,0)))),"",INDEX('Raw Data Points'!$1:$1048576,$B187,MATCH(C$7,'Raw Data Points'!$1:$1,0)))</f>
        <v>181</v>
      </c>
      <c r="D187" s="19" t="str">
        <f>IF(OR(INDEX('Raw Data Points'!$1:$1048576,$B187,MATCH(D$7,'Raw Data Points'!$1:$1,0))=0,ISNA(INDEX('Raw Data Points'!$1:$1048576,$B187,MATCH(D$7,'Raw Data Points'!$1:$1,0)))),"",INDEX('Raw Data Points'!$1:$1048576,$B187,MATCH(D$7,'Raw Data Points'!$1:$1,0)))</f>
        <v>GVEC</v>
      </c>
      <c r="E187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87" s="19" t="str">
        <f>IF(OR(INDEX('Raw Data Points'!$1:$1048576,$B187,MATCH(F$7,'Raw Data Points'!$1:$1,0))=0,ISNA(INDEX('Raw Data Points'!$1:$1048576,$B187,MATCH(F$7,'Raw Data Points'!$1:$1,0)))),"",INDEX('Raw Data Points'!$1:$1048576,$B187,MATCH(F$7,'Raw Data Points'!$1:$1,0)))</f>
        <v>Electric Service Pole</v>
      </c>
      <c r="G187" s="19"/>
      <c r="H187" s="25" t="str">
        <f>HYPERLINK(IF(OR(INDEX('Raw Data Points'!$1:$1048576,$B187,MATCH(H$7,'Raw Data Points'!$1:$1,0))=0,ISNA(INDEX('Raw Data Points'!$1:$1048576,$B187,MATCH(H$7,'Raw Data Points'!$1:$1,0)))),"",INDEX('Raw Data Points'!$1:$1048576,$B187,MATCH(H$7,'Raw Data Points'!$1:$1,0))),"Map")</f>
        <v>Map</v>
      </c>
      <c r="I187" s="25"/>
      <c r="J187" s="25"/>
      <c r="K187" s="55" t="str">
        <f>L187</f>
        <v>106+15.40</v>
      </c>
      <c r="L187" s="19" t="str">
        <f>IF(OR(INDEX('Raw Data Points'!$1:$1048576,$B187,MATCH(L$7,'Raw Data Points'!$1:$1,0))=0,ISNA(INDEX('Raw Data Points'!$1:$1048576,$B187,MATCH(L$7,'Raw Data Points'!$1:$1,0)))),"",INDEX('Raw Data Points'!$1:$1048576,$B187,MATCH(L$7,'Raw Data Points'!$1:$1,0)))</f>
        <v>106+15.40</v>
      </c>
      <c r="M187" s="19">
        <f>IF(OR(INDEX('Raw Data Points'!$1:$1048576,$B187,MATCH(M$7,'Raw Data Points'!$1:$1,0))=0,ISNA(INDEX('Raw Data Points'!$1:$1048576,$B187,MATCH(M$7,'Raw Data Points'!$1:$1,0)))),"",INDEX('Raw Data Points'!$1:$1048576,$B187,MATCH(M$7,'Raw Data Points'!$1:$1,0)))</f>
        <v>49.56</v>
      </c>
      <c r="N187" s="19"/>
      <c r="O187" s="19"/>
      <c r="P187" s="19"/>
      <c r="Q187" s="19"/>
      <c r="R187" s="19" t="str">
        <f>IF(OR(INDEX('Raw Data Points'!$1:$1048576,$B187,MATCH(R$7,'Raw Data Points'!$1:$1,0))=0,ISNA(INDEX('Raw Data Points'!$1:$1048576,$B187,MATCH(R$7,'Raw Data Points'!$1:$1,0)))),"",INDEX('Raw Data Points'!$1:$1048576,$B187,MATCH(R$7,'Raw Data Points'!$1:$1,0)))</f>
        <v>RELOCATE</v>
      </c>
      <c r="S187" s="19" t="str">
        <f>IF(OR(INDEX('Raw Data Points'!$1:$1048576,$B187,MATCH(S$7,'Raw Data Points'!$1:$1,0))=0,ISNA(INDEX('Raw Data Points'!$1:$1048576,$B187,MATCH(S$7,'Raw Data Points'!$1:$1,0)))),"",INDEX('Raw Data Points'!$1:$1048576,$B187,MATCH(S$7,'Raw Data Points'!$1:$1,0)))</f>
        <v>CONFLICT</v>
      </c>
      <c r="T187" s="19" t="str">
        <f>IF(OR(INDEX('Raw Data Points'!$1:$1048576,$B187,MATCH(T$7,'Raw Data Points'!$1:$1,0))=0,ISNA(INDEX('Raw Data Points'!$1:$1048576,$B187,MATCH(T$7,'Raw Data Points'!$1:$1,0)))),"",INDEX('Raw Data Points'!$1:$1048576,$B187,MATCH(T$7,'Raw Data Points'!$1:$1,0)))</f>
        <v>LOCATED WITHIN FOOTPRINT OF PROPOSED IMPROVEMENTS</v>
      </c>
    </row>
    <row r="188" spans="1:20" ht="48" customHeight="1" x14ac:dyDescent="0.3">
      <c r="A188" s="3">
        <f t="shared" si="5"/>
        <v>1</v>
      </c>
      <c r="B188" s="3">
        <v>120</v>
      </c>
      <c r="C188" s="18">
        <f>IF(OR(INDEX('Raw Data Points'!$1:$1048576,$B188,MATCH(C$7,'Raw Data Points'!$1:$1,0))=0,ISNA(INDEX('Raw Data Points'!$1:$1048576,$B188,MATCH(C$7,'Raw Data Points'!$1:$1,0)))),"",INDEX('Raw Data Points'!$1:$1048576,$B188,MATCH(C$7,'Raw Data Points'!$1:$1,0)))</f>
        <v>177</v>
      </c>
      <c r="D188" s="18" t="str">
        <f>IF(OR(INDEX('Raw Data Points'!$1:$1048576,$B188,MATCH(D$7,'Raw Data Points'!$1:$1,0))=0,ISNA(INDEX('Raw Data Points'!$1:$1048576,$B188,MATCH(D$7,'Raw Data Points'!$1:$1,0)))),"",INDEX('Raw Data Points'!$1:$1048576,$B188,MATCH(D$7,'Raw Data Points'!$1:$1,0)))</f>
        <v>GVEC</v>
      </c>
      <c r="E188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88" s="18" t="str">
        <f>IF(OR(INDEX('Raw Data Points'!$1:$1048576,$B188,MATCH(F$7,'Raw Data Points'!$1:$1,0))=0,ISNA(INDEX('Raw Data Points'!$1:$1048576,$B188,MATCH(F$7,'Raw Data Points'!$1:$1,0)))),"",INDEX('Raw Data Points'!$1:$1048576,$B188,MATCH(F$7,'Raw Data Points'!$1:$1,0)))</f>
        <v>Electric Guy Pole</v>
      </c>
      <c r="G188" s="18"/>
      <c r="H188" s="24" t="str">
        <f>HYPERLINK(IF(OR(INDEX('Raw Data Points'!$1:$1048576,$B188,MATCH(H$7,'Raw Data Points'!$1:$1,0))=0,ISNA(INDEX('Raw Data Points'!$1:$1048576,$B188,MATCH(H$7,'Raw Data Points'!$1:$1,0)))),"",INDEX('Raw Data Points'!$1:$1048576,$B188,MATCH(H$7,'Raw Data Points'!$1:$1,0))),"Map")</f>
        <v>Map</v>
      </c>
      <c r="I188" s="24"/>
      <c r="J188" s="24"/>
      <c r="K188" s="54" t="str">
        <f>L188</f>
        <v>106+15.65</v>
      </c>
      <c r="L188" s="18" t="str">
        <f>IF(OR(INDEX('Raw Data Points'!$1:$1048576,$B188,MATCH(L$7,'Raw Data Points'!$1:$1,0))=0,ISNA(INDEX('Raw Data Points'!$1:$1048576,$B188,MATCH(L$7,'Raw Data Points'!$1:$1,0)))),"",INDEX('Raw Data Points'!$1:$1048576,$B188,MATCH(L$7,'Raw Data Points'!$1:$1,0)))</f>
        <v>106+15.65</v>
      </c>
      <c r="M188" s="18">
        <f>IF(OR(INDEX('Raw Data Points'!$1:$1048576,$B188,MATCH(M$7,'Raw Data Points'!$1:$1,0))=0,ISNA(INDEX('Raw Data Points'!$1:$1048576,$B188,MATCH(M$7,'Raw Data Points'!$1:$1,0)))),"",INDEX('Raw Data Points'!$1:$1048576,$B188,MATCH(M$7,'Raw Data Points'!$1:$1,0)))</f>
        <v>18.03</v>
      </c>
      <c r="N188" s="18"/>
      <c r="O188" s="18"/>
      <c r="P188" s="18"/>
      <c r="Q188" s="18"/>
      <c r="R188" s="18" t="str">
        <f>IF(OR(INDEX('Raw Data Points'!$1:$1048576,$B188,MATCH(R$7,'Raw Data Points'!$1:$1,0))=0,ISNA(INDEX('Raw Data Points'!$1:$1048576,$B188,MATCH(R$7,'Raw Data Points'!$1:$1,0)))),"",INDEX('Raw Data Points'!$1:$1048576,$B188,MATCH(R$7,'Raw Data Points'!$1:$1,0)))</f>
        <v>RELOCATE</v>
      </c>
      <c r="S188" s="18" t="str">
        <f>IF(OR(INDEX('Raw Data Points'!$1:$1048576,$B188,MATCH(S$7,'Raw Data Points'!$1:$1,0))=0,ISNA(INDEX('Raw Data Points'!$1:$1048576,$B188,MATCH(S$7,'Raw Data Points'!$1:$1,0)))),"",INDEX('Raw Data Points'!$1:$1048576,$B188,MATCH(S$7,'Raw Data Points'!$1:$1,0)))</f>
        <v>CONFLICT</v>
      </c>
      <c r="T188" s="18" t="str">
        <f>IF(OR(INDEX('Raw Data Points'!$1:$1048576,$B188,MATCH(T$7,'Raw Data Points'!$1:$1,0))=0,ISNA(INDEX('Raw Data Points'!$1:$1048576,$B188,MATCH(T$7,'Raw Data Points'!$1:$1,0)))),"",INDEX('Raw Data Points'!$1:$1048576,$B188,MATCH(T$7,'Raw Data Points'!$1:$1,0)))</f>
        <v>LOCATED WITHIN FOOTPRINT OF PROPOSED IMPROVEMENTS</v>
      </c>
    </row>
    <row r="189" spans="1:20" ht="48" customHeight="1" x14ac:dyDescent="0.3">
      <c r="A189" s="3">
        <f t="shared" si="5"/>
        <v>1</v>
      </c>
      <c r="B189" s="3">
        <v>112</v>
      </c>
      <c r="C189" s="19">
        <f>IF(OR(INDEX('Raw Data Points'!$1:$1048576,$B189,MATCH(C$7,'Raw Data Points'!$1:$1,0))=0,ISNA(INDEX('Raw Data Points'!$1:$1048576,$B189,MATCH(C$7,'Raw Data Points'!$1:$1,0)))),"",INDEX('Raw Data Points'!$1:$1048576,$B189,MATCH(C$7,'Raw Data Points'!$1:$1,0)))</f>
        <v>169</v>
      </c>
      <c r="D189" s="19" t="str">
        <f>IF(OR(INDEX('Raw Data Points'!$1:$1048576,$B189,MATCH(D$7,'Raw Data Points'!$1:$1,0))=0,ISNA(INDEX('Raw Data Points'!$1:$1048576,$B189,MATCH(D$7,'Raw Data Points'!$1:$1,0)))),"",INDEX('Raw Data Points'!$1:$1048576,$B189,MATCH(D$7,'Raw Data Points'!$1:$1,0)))</f>
        <v>GVEC</v>
      </c>
      <c r="E189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89" s="19" t="str">
        <f>IF(OR(INDEX('Raw Data Points'!$1:$1048576,$B189,MATCH(F$7,'Raw Data Points'!$1:$1,0))=0,ISNA(INDEX('Raw Data Points'!$1:$1048576,$B189,MATCH(F$7,'Raw Data Points'!$1:$1,0)))),"",INDEX('Raw Data Points'!$1:$1048576,$B189,MATCH(F$7,'Raw Data Points'!$1:$1,0)))</f>
        <v>Electric Guy Anchor</v>
      </c>
      <c r="G189" s="19"/>
      <c r="H189" s="25" t="str">
        <f>HYPERLINK(IF(OR(INDEX('Raw Data Points'!$1:$1048576,$B189,MATCH(H$7,'Raw Data Points'!$1:$1,0))=0,ISNA(INDEX('Raw Data Points'!$1:$1048576,$B189,MATCH(H$7,'Raw Data Points'!$1:$1,0)))),"",INDEX('Raw Data Points'!$1:$1048576,$B189,MATCH(H$7,'Raw Data Points'!$1:$1,0))),"Map")</f>
        <v>Map</v>
      </c>
      <c r="I189" s="25"/>
      <c r="J189" s="25"/>
      <c r="K189" s="55" t="str">
        <f>L189</f>
        <v>108+37.09</v>
      </c>
      <c r="L189" s="19" t="str">
        <f>IF(OR(INDEX('Raw Data Points'!$1:$1048576,$B189,MATCH(L$7,'Raw Data Points'!$1:$1,0))=0,ISNA(INDEX('Raw Data Points'!$1:$1048576,$B189,MATCH(L$7,'Raw Data Points'!$1:$1,0)))),"",INDEX('Raw Data Points'!$1:$1048576,$B189,MATCH(L$7,'Raw Data Points'!$1:$1,0)))</f>
        <v>108+37.09</v>
      </c>
      <c r="M189" s="19">
        <f>IF(OR(INDEX('Raw Data Points'!$1:$1048576,$B189,MATCH(M$7,'Raw Data Points'!$1:$1,0))=0,ISNA(INDEX('Raw Data Points'!$1:$1048576,$B189,MATCH(M$7,'Raw Data Points'!$1:$1,0)))),"",INDEX('Raw Data Points'!$1:$1048576,$B189,MATCH(M$7,'Raw Data Points'!$1:$1,0)))</f>
        <v>-44.56</v>
      </c>
      <c r="N189" s="19"/>
      <c r="O189" s="19"/>
      <c r="P189" s="19"/>
      <c r="Q189" s="19"/>
      <c r="R189" s="19" t="str">
        <f>IF(OR(INDEX('Raw Data Points'!$1:$1048576,$B189,MATCH(R$7,'Raw Data Points'!$1:$1,0))=0,ISNA(INDEX('Raw Data Points'!$1:$1048576,$B189,MATCH(R$7,'Raw Data Points'!$1:$1,0)))),"",INDEX('Raw Data Points'!$1:$1048576,$B189,MATCH(R$7,'Raw Data Points'!$1:$1,0)))</f>
        <v>RELOCATE</v>
      </c>
      <c r="S189" s="19" t="str">
        <f>IF(OR(INDEX('Raw Data Points'!$1:$1048576,$B189,MATCH(S$7,'Raw Data Points'!$1:$1,0))=0,ISNA(INDEX('Raw Data Points'!$1:$1048576,$B189,MATCH(S$7,'Raw Data Points'!$1:$1,0)))),"",INDEX('Raw Data Points'!$1:$1048576,$B189,MATCH(S$7,'Raw Data Points'!$1:$1,0)))</f>
        <v>CONFLICT</v>
      </c>
      <c r="T189" s="19" t="str">
        <f>IF(OR(INDEX('Raw Data Points'!$1:$1048576,$B189,MATCH(T$7,'Raw Data Points'!$1:$1,0))=0,ISNA(INDEX('Raw Data Points'!$1:$1048576,$B189,MATCH(T$7,'Raw Data Points'!$1:$1,0)))),"",INDEX('Raw Data Points'!$1:$1048576,$B189,MATCH(T$7,'Raw Data Points'!$1:$1,0)))</f>
        <v>LOCATED WITHIN FOOTPRINT OF PROPOSED IMPROVEMENTS</v>
      </c>
    </row>
    <row r="190" spans="1:20" ht="48" customHeight="1" x14ac:dyDescent="0.3">
      <c r="A190" s="3">
        <f t="shared" si="5"/>
        <v>1</v>
      </c>
      <c r="B190" s="3">
        <v>111</v>
      </c>
      <c r="C190" s="18">
        <f>IF(OR(INDEX('Raw Data Points'!$1:$1048576,$B190,MATCH(C$7,'Raw Data Points'!$1:$1,0))=0,ISNA(INDEX('Raw Data Points'!$1:$1048576,$B190,MATCH(C$7,'Raw Data Points'!$1:$1,0)))),"",INDEX('Raw Data Points'!$1:$1048576,$B190,MATCH(C$7,'Raw Data Points'!$1:$1,0)))</f>
        <v>168</v>
      </c>
      <c r="D190" s="18" t="str">
        <f>IF(OR(INDEX('Raw Data Points'!$1:$1048576,$B190,MATCH(D$7,'Raw Data Points'!$1:$1,0))=0,ISNA(INDEX('Raw Data Points'!$1:$1048576,$B190,MATCH(D$7,'Raw Data Points'!$1:$1,0)))),"",INDEX('Raw Data Points'!$1:$1048576,$B190,MATCH(D$7,'Raw Data Points'!$1:$1,0)))</f>
        <v>GVEC</v>
      </c>
      <c r="E190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90" s="18" t="str">
        <f>IF(OR(INDEX('Raw Data Points'!$1:$1048576,$B190,MATCH(F$7,'Raw Data Points'!$1:$1,0))=0,ISNA(INDEX('Raw Data Points'!$1:$1048576,$B190,MATCH(F$7,'Raw Data Points'!$1:$1,0)))),"",INDEX('Raw Data Points'!$1:$1048576,$B190,MATCH(F$7,'Raw Data Points'!$1:$1,0)))</f>
        <v>Electric Power Pole</v>
      </c>
      <c r="G190" s="18"/>
      <c r="H190" s="24" t="str">
        <f>HYPERLINK(IF(OR(INDEX('Raw Data Points'!$1:$1048576,$B190,MATCH(H$7,'Raw Data Points'!$1:$1,0))=0,ISNA(INDEX('Raw Data Points'!$1:$1048576,$B190,MATCH(H$7,'Raw Data Points'!$1:$1,0)))),"",INDEX('Raw Data Points'!$1:$1048576,$B190,MATCH(H$7,'Raw Data Points'!$1:$1,0))),"Map")</f>
        <v>Map</v>
      </c>
      <c r="I190" s="24"/>
      <c r="J190" s="24"/>
      <c r="K190" s="54" t="str">
        <f>L190</f>
        <v>108+37.82</v>
      </c>
      <c r="L190" s="18" t="str">
        <f>IF(OR(INDEX('Raw Data Points'!$1:$1048576,$B190,MATCH(L$7,'Raw Data Points'!$1:$1,0))=0,ISNA(INDEX('Raw Data Points'!$1:$1048576,$B190,MATCH(L$7,'Raw Data Points'!$1:$1,0)))),"",INDEX('Raw Data Points'!$1:$1048576,$B190,MATCH(L$7,'Raw Data Points'!$1:$1,0)))</f>
        <v>108+37.82</v>
      </c>
      <c r="M190" s="18">
        <f>IF(OR(INDEX('Raw Data Points'!$1:$1048576,$B190,MATCH(M$7,'Raw Data Points'!$1:$1,0))=0,ISNA(INDEX('Raw Data Points'!$1:$1048576,$B190,MATCH(M$7,'Raw Data Points'!$1:$1,0)))),"",INDEX('Raw Data Points'!$1:$1048576,$B190,MATCH(M$7,'Raw Data Points'!$1:$1,0)))</f>
        <v>-54.06</v>
      </c>
      <c r="N190" s="18"/>
      <c r="O190" s="18"/>
      <c r="P190" s="18"/>
      <c r="Q190" s="18"/>
      <c r="R190" s="18" t="str">
        <f>IF(OR(INDEX('Raw Data Points'!$1:$1048576,$B190,MATCH(R$7,'Raw Data Points'!$1:$1,0))=0,ISNA(INDEX('Raw Data Points'!$1:$1048576,$B190,MATCH(R$7,'Raw Data Points'!$1:$1,0)))),"",INDEX('Raw Data Points'!$1:$1048576,$B190,MATCH(R$7,'Raw Data Points'!$1:$1,0)))</f>
        <v>RELOCATE</v>
      </c>
      <c r="S190" s="18" t="str">
        <f>IF(OR(INDEX('Raw Data Points'!$1:$1048576,$B190,MATCH(S$7,'Raw Data Points'!$1:$1,0))=0,ISNA(INDEX('Raw Data Points'!$1:$1048576,$B190,MATCH(S$7,'Raw Data Points'!$1:$1,0)))),"",INDEX('Raw Data Points'!$1:$1048576,$B190,MATCH(S$7,'Raw Data Points'!$1:$1,0)))</f>
        <v>CONFLICT</v>
      </c>
      <c r="T190" s="18" t="str">
        <f>IF(OR(INDEX('Raw Data Points'!$1:$1048576,$B190,MATCH(T$7,'Raw Data Points'!$1:$1,0))=0,ISNA(INDEX('Raw Data Points'!$1:$1048576,$B190,MATCH(T$7,'Raw Data Points'!$1:$1,0)))),"",INDEX('Raw Data Points'!$1:$1048576,$B190,MATCH(T$7,'Raw Data Points'!$1:$1,0)))</f>
        <v>LOCATED WITHIN FOOTPRINT OF PROPOSED IMPROVEMENTS</v>
      </c>
    </row>
    <row r="191" spans="1:20" ht="48" customHeight="1" x14ac:dyDescent="0.3">
      <c r="A191" s="3">
        <f t="shared" si="5"/>
        <v>1</v>
      </c>
      <c r="B191" s="3">
        <v>110</v>
      </c>
      <c r="C191" s="19">
        <f>IF(OR(INDEX('Raw Data Linear'!$1:$1048576,$B191,MATCH(C$7,'Raw Data Linear'!$1:$1,0))=0,ISNA(INDEX('Raw Data Linear'!$1:$1048576,$B191,MATCH(C$7,'Raw Data Linear'!$1:$1,0)))),"",INDEX('Raw Data Linear'!$1:$1048576,$B191,MATCH(C$7,'Raw Data Linear'!$1:$1,0)))</f>
        <v>243</v>
      </c>
      <c r="D191" s="19" t="str">
        <f>IF(OR(INDEX('Raw Data Linear'!$1:$1048576,$B191,MATCH(D$7,'Raw Data Linear'!$1:$1,0))=0,ISNA(INDEX('Raw Data Linear'!$1:$1048576,$B191,MATCH(D$7,'Raw Data Linear'!$1:$1,0)))),"",INDEX('Raw Data Linear'!$1:$1048576,$B191,MATCH(D$7,'Raw Data Linear'!$1:$1,0)))</f>
        <v>GVEC</v>
      </c>
      <c r="E191" s="19" t="e">
        <f>IF(OR(INDEX('Raw Data Linear'!$1:$1048576,$B191,MATCH(E$7,'Raw Data Linear'!$1:$1,0))=0,ISNA(INDEX('Raw Data Linear'!$1:$1048576,$B191,MATCH(E$7,'Raw Data Linear'!$1:$1,0)))),"",INDEX('Raw Data Linear'!$1:$1048576,$B191,MATCH(E$7,'Raw Data Linear'!$1:$1,0)))</f>
        <v>#N/A</v>
      </c>
      <c r="F191" s="19" t="str">
        <f>IF(OR(INDEX('Raw Data Linear'!$1:$1048576,$B191,MATCH(F$7,'Raw Data Linear'!$1:$1,0))=0,ISNA(INDEX('Raw Data Linear'!$1:$1048576,$B191,MATCH(F$7,'Raw Data Linear'!$1:$1,0)))),"",INDEX('Raw Data Linear'!$1:$1048576,$B191,MATCH(F$7,'Raw Data Linear'!$1:$1,0)))</f>
        <v>Electric Line Aerial</v>
      </c>
      <c r="G191" s="19"/>
      <c r="H191" s="25" t="str">
        <f>HYPERLINK(IF(OR(INDEX('Raw Data Linear'!$1:$1048576,$B191,MATCH(I$7,'Raw Data Linear'!$1:$1,0))=0,ISNA(INDEX('Raw Data Linear'!$1:$1048576,$B191,MATCH(I$7,'Raw Data Linear'!$1:$1,0)))),"",INDEX('Raw Data Linear'!$1:$1048576,$B191,MATCH(I$7,'Raw Data Linear'!$1:$1,0))),"Map")</f>
        <v>Map</v>
      </c>
      <c r="I191" s="25"/>
      <c r="J191" s="25" t="str">
        <f>HYPERLINK(IF(OR(INDEX('Raw Data Linear'!$1:$1048576,$B191,MATCH(J$7,'Raw Data Linear'!$1:$1,0))=0,ISNA(INDEX('Raw Data Linear'!$1:$1048576,$B191,MATCH(J$7,'Raw Data Linear'!$1:$1,0)))),"",INDEX('Raw Data Linear'!$1:$1048576,$B191,MATCH(J$7,'Raw Data Linear'!$1:$1,0))),"Map")</f>
        <v>Map</v>
      </c>
      <c r="K191" s="55" t="str">
        <f>N191</f>
        <v>108+37.82</v>
      </c>
      <c r="L191" s="19"/>
      <c r="M191" s="19"/>
      <c r="N191" s="19" t="str">
        <f>IF(OR(INDEX('Raw Data Linear'!$1:$1048576,$B191,MATCH(N$7,'Raw Data Linear'!$1:$1,0))=0,ISNA(INDEX('Raw Data Linear'!$1:$1048576,$B191,MATCH(N$7,'Raw Data Linear'!$1:$1,0)))),"",INDEX('Raw Data Linear'!$1:$1048576,$B191,MATCH(N$7,'Raw Data Linear'!$1:$1,0)))</f>
        <v>108+37.82</v>
      </c>
      <c r="O191" s="19">
        <f>IF(OR(INDEX('Raw Data Linear'!$1:$1048576,$B191,MATCH(O$7,'Raw Data Linear'!$1:$1,0))=0,ISNA(INDEX('Raw Data Linear'!$1:$1048576,$B191,MATCH(O$7,'Raw Data Linear'!$1:$1,0)))),"",INDEX('Raw Data Linear'!$1:$1048576,$B191,MATCH(O$7,'Raw Data Linear'!$1:$1,0)))</f>
        <v>-54.06</v>
      </c>
      <c r="P191" s="19" t="str">
        <f>IF(OR(INDEX('Raw Data Linear'!$1:$1048576,$B191,MATCH(P$7,'Raw Data Linear'!$1:$1,0))=0,ISNA(INDEX('Raw Data Linear'!$1:$1048576,$B191,MATCH(P$7,'Raw Data Linear'!$1:$1,0)))),"",INDEX('Raw Data Linear'!$1:$1048576,$B191,MATCH(P$7,'Raw Data Linear'!$1:$1,0)))</f>
        <v>108+58.61</v>
      </c>
      <c r="Q191" s="19">
        <f>IF(OR(INDEX('Raw Data Linear'!$1:$1048576,$B191,MATCH(Q$7,'Raw Data Linear'!$1:$1,0))=0,ISNA(INDEX('Raw Data Linear'!$1:$1048576,$B191,MATCH(Q$7,'Raw Data Linear'!$1:$1,0)))),"",INDEX('Raw Data Linear'!$1:$1048576,$B191,MATCH(Q$7,'Raw Data Linear'!$1:$1,0)))</f>
        <v>18.87</v>
      </c>
      <c r="R191" s="19" t="str">
        <f>IF(OR(INDEX('Raw Data Linear'!$1:$1048576,$B191,MATCH(R$7,'Raw Data Linear'!$1:$1,0))=0,ISNA(INDEX('Raw Data Linear'!$1:$1048576,$B191,MATCH(R$7,'Raw Data Linear'!$1:$1,0)))),"",INDEX('Raw Data Linear'!$1:$1048576,$B191,MATCH(R$7,'Raw Data Linear'!$1:$1,0)))</f>
        <v>RELOCATE</v>
      </c>
      <c r="S191" s="19" t="str">
        <f>IF(OR(INDEX('Raw Data Linear'!$1:$1048576,$B191,MATCH(S$7,'Raw Data Linear'!$1:$1,0))=0,ISNA(INDEX('Raw Data Linear'!$1:$1048576,$B191,MATCH(S$7,'Raw Data Linear'!$1:$1,0)))),"",INDEX('Raw Data Linear'!$1:$1048576,$B191,MATCH(S$7,'Raw Data Linear'!$1:$1,0)))</f>
        <v>CONFLICT</v>
      </c>
      <c r="T191" s="19" t="str">
        <f>IF(OR(INDEX('Raw Data Linear'!$1:$1048576,$B191,MATCH(T$7,'Raw Data Linear'!$1:$1,0))=0,ISNA(INDEX('Raw Data Linear'!$1:$1048576,$B191,MATCH(T$7,'Raw Data Linear'!$1:$1,0)))),"",INDEX('Raw Data Linear'!$1:$1048576,$B191,MATCH(T$7,'Raw Data Linear'!$1:$1,0)))</f>
        <v>LOCATED WITHIN FOOTPRINT OF PROPOSED IMPROVEMENTS</v>
      </c>
    </row>
    <row r="192" spans="1:20" ht="48" customHeight="1" x14ac:dyDescent="0.3">
      <c r="A192" s="3">
        <f t="shared" si="5"/>
        <v>1</v>
      </c>
      <c r="B192" s="3">
        <v>111</v>
      </c>
      <c r="C192" s="18">
        <f>IF(OR(INDEX('Raw Data Linear'!$1:$1048576,$B192,MATCH(C$7,'Raw Data Linear'!$1:$1,0))=0,ISNA(INDEX('Raw Data Linear'!$1:$1048576,$B192,MATCH(C$7,'Raw Data Linear'!$1:$1,0)))),"",INDEX('Raw Data Linear'!$1:$1048576,$B192,MATCH(C$7,'Raw Data Linear'!$1:$1,0)))</f>
        <v>244</v>
      </c>
      <c r="D192" s="18" t="str">
        <f>IF(OR(INDEX('Raw Data Linear'!$1:$1048576,$B192,MATCH(D$7,'Raw Data Linear'!$1:$1,0))=0,ISNA(INDEX('Raw Data Linear'!$1:$1048576,$B192,MATCH(D$7,'Raw Data Linear'!$1:$1,0)))),"",INDEX('Raw Data Linear'!$1:$1048576,$B192,MATCH(D$7,'Raw Data Linear'!$1:$1,0)))</f>
        <v>GVEC</v>
      </c>
      <c r="E192" s="18" t="e">
        <f>IF(OR(INDEX('Raw Data Linear'!$1:$1048576,$B192,MATCH(E$7,'Raw Data Linear'!$1:$1,0))=0,ISNA(INDEX('Raw Data Linear'!$1:$1048576,$B192,MATCH(E$7,'Raw Data Linear'!$1:$1,0)))),"",INDEX('Raw Data Linear'!$1:$1048576,$B192,MATCH(E$7,'Raw Data Linear'!$1:$1,0)))</f>
        <v>#N/A</v>
      </c>
      <c r="F192" s="18" t="str">
        <f>IF(OR(INDEX('Raw Data Linear'!$1:$1048576,$B192,MATCH(F$7,'Raw Data Linear'!$1:$1,0))=0,ISNA(INDEX('Raw Data Linear'!$1:$1048576,$B192,MATCH(F$7,'Raw Data Linear'!$1:$1,0)))),"",INDEX('Raw Data Linear'!$1:$1048576,$B192,MATCH(F$7,'Raw Data Linear'!$1:$1,0)))</f>
        <v>Electric Line Aerial</v>
      </c>
      <c r="G192" s="18"/>
      <c r="H192" s="24" t="str">
        <f>HYPERLINK(IF(OR(INDEX('Raw Data Linear'!$1:$1048576,$B192,MATCH(I$7,'Raw Data Linear'!$1:$1,0))=0,ISNA(INDEX('Raw Data Linear'!$1:$1048576,$B192,MATCH(I$7,'Raw Data Linear'!$1:$1,0)))),"",INDEX('Raw Data Linear'!$1:$1048576,$B192,MATCH(I$7,'Raw Data Linear'!$1:$1,0))),"Map")</f>
        <v>Map</v>
      </c>
      <c r="I192" s="24"/>
      <c r="J192" s="24" t="str">
        <f>HYPERLINK(IF(OR(INDEX('Raw Data Linear'!$1:$1048576,$B192,MATCH(J$7,'Raw Data Linear'!$1:$1,0))=0,ISNA(INDEX('Raw Data Linear'!$1:$1048576,$B192,MATCH(J$7,'Raw Data Linear'!$1:$1,0)))),"",INDEX('Raw Data Linear'!$1:$1048576,$B192,MATCH(J$7,'Raw Data Linear'!$1:$1,0))),"Map")</f>
        <v>Map</v>
      </c>
      <c r="K192" s="54" t="str">
        <f>N192</f>
        <v>108+37.82</v>
      </c>
      <c r="L192" s="18"/>
      <c r="M192" s="18"/>
      <c r="N192" s="18" t="str">
        <f>IF(OR(INDEX('Raw Data Linear'!$1:$1048576,$B192,MATCH(N$7,'Raw Data Linear'!$1:$1,0))=0,ISNA(INDEX('Raw Data Linear'!$1:$1048576,$B192,MATCH(N$7,'Raw Data Linear'!$1:$1,0)))),"",INDEX('Raw Data Linear'!$1:$1048576,$B192,MATCH(N$7,'Raw Data Linear'!$1:$1,0)))</f>
        <v>108+37.82</v>
      </c>
      <c r="O192" s="18">
        <f>IF(OR(INDEX('Raw Data Linear'!$1:$1048576,$B192,MATCH(O$7,'Raw Data Linear'!$1:$1,0))=0,ISNA(INDEX('Raw Data Linear'!$1:$1048576,$B192,MATCH(O$7,'Raw Data Linear'!$1:$1,0)))),"",INDEX('Raw Data Linear'!$1:$1048576,$B192,MATCH(O$7,'Raw Data Linear'!$1:$1,0)))</f>
        <v>-54.06</v>
      </c>
      <c r="P192" s="18" t="str">
        <f>IF(OR(INDEX('Raw Data Linear'!$1:$1048576,$B192,MATCH(P$7,'Raw Data Linear'!$1:$1,0))=0,ISNA(INDEX('Raw Data Linear'!$1:$1048576,$B192,MATCH(P$7,'Raw Data Linear'!$1:$1,0)))),"",INDEX('Raw Data Linear'!$1:$1048576,$B192,MATCH(P$7,'Raw Data Linear'!$1:$1,0)))</f>
        <v>108+58.61</v>
      </c>
      <c r="Q192" s="18">
        <f>IF(OR(INDEX('Raw Data Linear'!$1:$1048576,$B192,MATCH(Q$7,'Raw Data Linear'!$1:$1,0))=0,ISNA(INDEX('Raw Data Linear'!$1:$1048576,$B192,MATCH(Q$7,'Raw Data Linear'!$1:$1,0)))),"",INDEX('Raw Data Linear'!$1:$1048576,$B192,MATCH(Q$7,'Raw Data Linear'!$1:$1,0)))</f>
        <v>18.87</v>
      </c>
      <c r="R192" s="18" t="str">
        <f>IF(OR(INDEX('Raw Data Linear'!$1:$1048576,$B192,MATCH(R$7,'Raw Data Linear'!$1:$1,0))=0,ISNA(INDEX('Raw Data Linear'!$1:$1048576,$B192,MATCH(R$7,'Raw Data Linear'!$1:$1,0)))),"",INDEX('Raw Data Linear'!$1:$1048576,$B192,MATCH(R$7,'Raw Data Linear'!$1:$1,0)))</f>
        <v>RELOCATE</v>
      </c>
      <c r="S192" s="18" t="str">
        <f>IF(OR(INDEX('Raw Data Linear'!$1:$1048576,$B192,MATCH(S$7,'Raw Data Linear'!$1:$1,0))=0,ISNA(INDEX('Raw Data Linear'!$1:$1048576,$B192,MATCH(S$7,'Raw Data Linear'!$1:$1,0)))),"",INDEX('Raw Data Linear'!$1:$1048576,$B192,MATCH(S$7,'Raw Data Linear'!$1:$1,0)))</f>
        <v>CONFLICT</v>
      </c>
      <c r="T192" s="18" t="str">
        <f>IF(OR(INDEX('Raw Data Linear'!$1:$1048576,$B192,MATCH(T$7,'Raw Data Linear'!$1:$1,0))=0,ISNA(INDEX('Raw Data Linear'!$1:$1048576,$B192,MATCH(T$7,'Raw Data Linear'!$1:$1,0)))),"",INDEX('Raw Data Linear'!$1:$1048576,$B192,MATCH(T$7,'Raw Data Linear'!$1:$1,0)))</f>
        <v>LOCATED WITHIN FOOTPRINT OF PROPOSED IMPROVEMENTS</v>
      </c>
    </row>
    <row r="193" spans="1:20" ht="48" customHeight="1" x14ac:dyDescent="0.3">
      <c r="A193" s="3">
        <f t="shared" si="5"/>
        <v>1</v>
      </c>
      <c r="B193" s="3">
        <v>116</v>
      </c>
      <c r="C193" s="19">
        <f>IF(OR(INDEX('Raw Data Points'!$1:$1048576,$B193,MATCH(C$7,'Raw Data Points'!$1:$1,0))=0,ISNA(INDEX('Raw Data Points'!$1:$1048576,$B193,MATCH(C$7,'Raw Data Points'!$1:$1,0)))),"",INDEX('Raw Data Points'!$1:$1048576,$B193,MATCH(C$7,'Raw Data Points'!$1:$1,0)))</f>
        <v>173</v>
      </c>
      <c r="D193" s="19" t="str">
        <f>IF(OR(INDEX('Raw Data Points'!$1:$1048576,$B193,MATCH(D$7,'Raw Data Points'!$1:$1,0))=0,ISNA(INDEX('Raw Data Points'!$1:$1048576,$B193,MATCH(D$7,'Raw Data Points'!$1:$1,0)))),"",INDEX('Raw Data Points'!$1:$1048576,$B193,MATCH(D$7,'Raw Data Points'!$1:$1,0)))</f>
        <v>GVEC</v>
      </c>
      <c r="E193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93" s="19" t="str">
        <f>IF(OR(INDEX('Raw Data Points'!$1:$1048576,$B193,MATCH(F$7,'Raw Data Points'!$1:$1,0))=0,ISNA(INDEX('Raw Data Points'!$1:$1048576,$B193,MATCH(F$7,'Raw Data Points'!$1:$1,0)))),"",INDEX('Raw Data Points'!$1:$1048576,$B193,MATCH(F$7,'Raw Data Points'!$1:$1,0)))</f>
        <v>Electric Service Pole</v>
      </c>
      <c r="G193" s="19"/>
      <c r="H193" s="25" t="str">
        <f>HYPERLINK(IF(OR(INDEX('Raw Data Points'!$1:$1048576,$B193,MATCH(H$7,'Raw Data Points'!$1:$1,0))=0,ISNA(INDEX('Raw Data Points'!$1:$1048576,$B193,MATCH(H$7,'Raw Data Points'!$1:$1,0)))),"",INDEX('Raw Data Points'!$1:$1048576,$B193,MATCH(H$7,'Raw Data Points'!$1:$1,0))),"Map")</f>
        <v>Map</v>
      </c>
      <c r="I193" s="25"/>
      <c r="J193" s="25"/>
      <c r="K193" s="55" t="str">
        <f>L193</f>
        <v>108+42.24</v>
      </c>
      <c r="L193" s="19" t="str">
        <f>IF(OR(INDEX('Raw Data Points'!$1:$1048576,$B193,MATCH(L$7,'Raw Data Points'!$1:$1,0))=0,ISNA(INDEX('Raw Data Points'!$1:$1048576,$B193,MATCH(L$7,'Raw Data Points'!$1:$1,0)))),"",INDEX('Raw Data Points'!$1:$1048576,$B193,MATCH(L$7,'Raw Data Points'!$1:$1,0)))</f>
        <v>108+42.24</v>
      </c>
      <c r="M193" s="19">
        <f>IF(OR(INDEX('Raw Data Points'!$1:$1048576,$B193,MATCH(M$7,'Raw Data Points'!$1:$1,0))=0,ISNA(INDEX('Raw Data Points'!$1:$1048576,$B193,MATCH(M$7,'Raw Data Points'!$1:$1,0)))),"",INDEX('Raw Data Points'!$1:$1048576,$B193,MATCH(M$7,'Raw Data Points'!$1:$1,0)))</f>
        <v>19.14</v>
      </c>
      <c r="N193" s="19"/>
      <c r="O193" s="19"/>
      <c r="P193" s="19"/>
      <c r="Q193" s="19"/>
      <c r="R193" s="19" t="str">
        <f>IF(OR(INDEX('Raw Data Points'!$1:$1048576,$B193,MATCH(R$7,'Raw Data Points'!$1:$1,0))=0,ISNA(INDEX('Raw Data Points'!$1:$1048576,$B193,MATCH(R$7,'Raw Data Points'!$1:$1,0)))),"",INDEX('Raw Data Points'!$1:$1048576,$B193,MATCH(R$7,'Raw Data Points'!$1:$1,0)))</f>
        <v>RELOCATE</v>
      </c>
      <c r="S193" s="19" t="str">
        <f>IF(OR(INDEX('Raw Data Points'!$1:$1048576,$B193,MATCH(S$7,'Raw Data Points'!$1:$1,0))=0,ISNA(INDEX('Raw Data Points'!$1:$1048576,$B193,MATCH(S$7,'Raw Data Points'!$1:$1,0)))),"",INDEX('Raw Data Points'!$1:$1048576,$B193,MATCH(S$7,'Raw Data Points'!$1:$1,0)))</f>
        <v>CONFLICT</v>
      </c>
      <c r="T193" s="19" t="str">
        <f>IF(OR(INDEX('Raw Data Points'!$1:$1048576,$B193,MATCH(T$7,'Raw Data Points'!$1:$1,0))=0,ISNA(INDEX('Raw Data Points'!$1:$1048576,$B193,MATCH(T$7,'Raw Data Points'!$1:$1,0)))),"",INDEX('Raw Data Points'!$1:$1048576,$B193,MATCH(T$7,'Raw Data Points'!$1:$1,0)))</f>
        <v>LOCATED WITHIN FOOTPRINT OF PROPOSED IMPROVEMENTS</v>
      </c>
    </row>
    <row r="194" spans="1:20" ht="48" customHeight="1" x14ac:dyDescent="0.3">
      <c r="A194" s="3">
        <f t="shared" si="5"/>
        <v>1</v>
      </c>
      <c r="B194" s="3">
        <v>115</v>
      </c>
      <c r="C194" s="18">
        <f>IF(OR(INDEX('Raw Data Linear'!$1:$1048576,$B194,MATCH(C$7,'Raw Data Linear'!$1:$1,0))=0,ISNA(INDEX('Raw Data Linear'!$1:$1048576,$B194,MATCH(C$7,'Raw Data Linear'!$1:$1,0)))),"",INDEX('Raw Data Linear'!$1:$1048576,$B194,MATCH(C$7,'Raw Data Linear'!$1:$1,0)))</f>
        <v>252</v>
      </c>
      <c r="D194" s="18" t="str">
        <f>IF(OR(INDEX('Raw Data Linear'!$1:$1048576,$B194,MATCH(D$7,'Raw Data Linear'!$1:$1,0))=0,ISNA(INDEX('Raw Data Linear'!$1:$1048576,$B194,MATCH(D$7,'Raw Data Linear'!$1:$1,0)))),"",INDEX('Raw Data Linear'!$1:$1048576,$B194,MATCH(D$7,'Raw Data Linear'!$1:$1,0)))</f>
        <v>GVEC</v>
      </c>
      <c r="E194" s="18" t="e">
        <f>IF(OR(INDEX('Raw Data Linear'!$1:$1048576,$B194,MATCH(E$7,'Raw Data Linear'!$1:$1,0))=0,ISNA(INDEX('Raw Data Linear'!$1:$1048576,$B194,MATCH(E$7,'Raw Data Linear'!$1:$1,0)))),"",INDEX('Raw Data Linear'!$1:$1048576,$B194,MATCH(E$7,'Raw Data Linear'!$1:$1,0)))</f>
        <v>#N/A</v>
      </c>
      <c r="F194" s="18" t="str">
        <f>IF(OR(INDEX('Raw Data Linear'!$1:$1048576,$B194,MATCH(F$7,'Raw Data Linear'!$1:$1,0))=0,ISNA(INDEX('Raw Data Linear'!$1:$1048576,$B194,MATCH(F$7,'Raw Data Linear'!$1:$1,0)))),"",INDEX('Raw Data Linear'!$1:$1048576,$B194,MATCH(F$7,'Raw Data Linear'!$1:$1,0)))</f>
        <v>Electric Line Aerial</v>
      </c>
      <c r="G194" s="18"/>
      <c r="H194" s="24" t="str">
        <f>HYPERLINK(IF(OR(INDEX('Raw Data Linear'!$1:$1048576,$B194,MATCH(I$7,'Raw Data Linear'!$1:$1,0))=0,ISNA(INDEX('Raw Data Linear'!$1:$1048576,$B194,MATCH(I$7,'Raw Data Linear'!$1:$1,0)))),"",INDEX('Raw Data Linear'!$1:$1048576,$B194,MATCH(I$7,'Raw Data Linear'!$1:$1,0))),"Map")</f>
        <v>Map</v>
      </c>
      <c r="I194" s="24"/>
      <c r="J194" s="24" t="str">
        <f>HYPERLINK(IF(OR(INDEX('Raw Data Linear'!$1:$1048576,$B194,MATCH(J$7,'Raw Data Linear'!$1:$1,0))=0,ISNA(INDEX('Raw Data Linear'!$1:$1048576,$B194,MATCH(J$7,'Raw Data Linear'!$1:$1,0)))),"",INDEX('Raw Data Linear'!$1:$1048576,$B194,MATCH(J$7,'Raw Data Linear'!$1:$1,0))),"Map")</f>
        <v>Map</v>
      </c>
      <c r="K194" s="54" t="str">
        <f>N194</f>
        <v>108+42.24</v>
      </c>
      <c r="L194" s="18"/>
      <c r="M194" s="18"/>
      <c r="N194" s="18" t="str">
        <f>IF(OR(INDEX('Raw Data Linear'!$1:$1048576,$B194,MATCH(N$7,'Raw Data Linear'!$1:$1,0))=0,ISNA(INDEX('Raw Data Linear'!$1:$1048576,$B194,MATCH(N$7,'Raw Data Linear'!$1:$1,0)))),"",INDEX('Raw Data Linear'!$1:$1048576,$B194,MATCH(N$7,'Raw Data Linear'!$1:$1,0)))</f>
        <v>108+42.24</v>
      </c>
      <c r="O194" s="18">
        <f>IF(OR(INDEX('Raw Data Linear'!$1:$1048576,$B194,MATCH(O$7,'Raw Data Linear'!$1:$1,0))=0,ISNA(INDEX('Raw Data Linear'!$1:$1048576,$B194,MATCH(O$7,'Raw Data Linear'!$1:$1,0)))),"",INDEX('Raw Data Linear'!$1:$1048576,$B194,MATCH(O$7,'Raw Data Linear'!$1:$1,0)))</f>
        <v>19.14</v>
      </c>
      <c r="P194" s="18" t="str">
        <f>IF(OR(INDEX('Raw Data Linear'!$1:$1048576,$B194,MATCH(P$7,'Raw Data Linear'!$1:$1,0))=0,ISNA(INDEX('Raw Data Linear'!$1:$1048576,$B194,MATCH(P$7,'Raw Data Linear'!$1:$1,0)))),"",INDEX('Raw Data Linear'!$1:$1048576,$B194,MATCH(P$7,'Raw Data Linear'!$1:$1,0)))</f>
        <v>108+37.82</v>
      </c>
      <c r="Q194" s="18">
        <f>IF(OR(INDEX('Raw Data Linear'!$1:$1048576,$B194,MATCH(Q$7,'Raw Data Linear'!$1:$1,0))=0,ISNA(INDEX('Raw Data Linear'!$1:$1048576,$B194,MATCH(Q$7,'Raw Data Linear'!$1:$1,0)))),"",INDEX('Raw Data Linear'!$1:$1048576,$B194,MATCH(Q$7,'Raw Data Linear'!$1:$1,0)))</f>
        <v>-54.06</v>
      </c>
      <c r="R194" s="18" t="str">
        <f>IF(OR(INDEX('Raw Data Linear'!$1:$1048576,$B194,MATCH(R$7,'Raw Data Linear'!$1:$1,0))=0,ISNA(INDEX('Raw Data Linear'!$1:$1048576,$B194,MATCH(R$7,'Raw Data Linear'!$1:$1,0)))),"",INDEX('Raw Data Linear'!$1:$1048576,$B194,MATCH(R$7,'Raw Data Linear'!$1:$1,0)))</f>
        <v>RELOCATE</v>
      </c>
      <c r="S194" s="18" t="str">
        <f>IF(OR(INDEX('Raw Data Linear'!$1:$1048576,$B194,MATCH(S$7,'Raw Data Linear'!$1:$1,0))=0,ISNA(INDEX('Raw Data Linear'!$1:$1048576,$B194,MATCH(S$7,'Raw Data Linear'!$1:$1,0)))),"",INDEX('Raw Data Linear'!$1:$1048576,$B194,MATCH(S$7,'Raw Data Linear'!$1:$1,0)))</f>
        <v>CONFLICT</v>
      </c>
      <c r="T194" s="18" t="str">
        <f>IF(OR(INDEX('Raw Data Linear'!$1:$1048576,$B194,MATCH(T$7,'Raw Data Linear'!$1:$1,0))=0,ISNA(INDEX('Raw Data Linear'!$1:$1048576,$B194,MATCH(T$7,'Raw Data Linear'!$1:$1,0)))),"",INDEX('Raw Data Linear'!$1:$1048576,$B194,MATCH(T$7,'Raw Data Linear'!$1:$1,0)))</f>
        <v>LOCATED WITHIN FOOTPRINT OF PROPOSED IMPROVEMENTS</v>
      </c>
    </row>
    <row r="195" spans="1:20" ht="48" customHeight="1" x14ac:dyDescent="0.3">
      <c r="A195" s="3">
        <f t="shared" si="5"/>
        <v>1</v>
      </c>
      <c r="B195" s="3">
        <v>116</v>
      </c>
      <c r="C195" s="19">
        <f>IF(OR(INDEX('Raw Data Linear'!$1:$1048576,$B195,MATCH(C$7,'Raw Data Linear'!$1:$1,0))=0,ISNA(INDEX('Raw Data Linear'!$1:$1048576,$B195,MATCH(C$7,'Raw Data Linear'!$1:$1,0)))),"",INDEX('Raw Data Linear'!$1:$1048576,$B195,MATCH(C$7,'Raw Data Linear'!$1:$1,0)))</f>
        <v>253</v>
      </c>
      <c r="D195" s="19" t="str">
        <f>IF(OR(INDEX('Raw Data Linear'!$1:$1048576,$B195,MATCH(D$7,'Raw Data Linear'!$1:$1,0))=0,ISNA(INDEX('Raw Data Linear'!$1:$1048576,$B195,MATCH(D$7,'Raw Data Linear'!$1:$1,0)))),"",INDEX('Raw Data Linear'!$1:$1048576,$B195,MATCH(D$7,'Raw Data Linear'!$1:$1,0)))</f>
        <v>GVEC</v>
      </c>
      <c r="E195" s="19" t="e">
        <f>IF(OR(INDEX('Raw Data Linear'!$1:$1048576,$B195,MATCH(E$7,'Raw Data Linear'!$1:$1,0))=0,ISNA(INDEX('Raw Data Linear'!$1:$1048576,$B195,MATCH(E$7,'Raw Data Linear'!$1:$1,0)))),"",INDEX('Raw Data Linear'!$1:$1048576,$B195,MATCH(E$7,'Raw Data Linear'!$1:$1,0)))</f>
        <v>#N/A</v>
      </c>
      <c r="F195" s="19" t="str">
        <f>IF(OR(INDEX('Raw Data Linear'!$1:$1048576,$B195,MATCH(F$7,'Raw Data Linear'!$1:$1,0))=0,ISNA(INDEX('Raw Data Linear'!$1:$1048576,$B195,MATCH(F$7,'Raw Data Linear'!$1:$1,0)))),"",INDEX('Raw Data Linear'!$1:$1048576,$B195,MATCH(F$7,'Raw Data Linear'!$1:$1,0)))</f>
        <v>Electric Line Aerial</v>
      </c>
      <c r="G195" s="19"/>
      <c r="H195" s="25" t="str">
        <f>HYPERLINK(IF(OR(INDEX('Raw Data Linear'!$1:$1048576,$B195,MATCH(I$7,'Raw Data Linear'!$1:$1,0))=0,ISNA(INDEX('Raw Data Linear'!$1:$1048576,$B195,MATCH(I$7,'Raw Data Linear'!$1:$1,0)))),"",INDEX('Raw Data Linear'!$1:$1048576,$B195,MATCH(I$7,'Raw Data Linear'!$1:$1,0))),"Map")</f>
        <v>Map</v>
      </c>
      <c r="I195" s="25"/>
      <c r="J195" s="25" t="str">
        <f>HYPERLINK(IF(OR(INDEX('Raw Data Linear'!$1:$1048576,$B195,MATCH(J$7,'Raw Data Linear'!$1:$1,0))=0,ISNA(INDEX('Raw Data Linear'!$1:$1048576,$B195,MATCH(J$7,'Raw Data Linear'!$1:$1,0)))),"",INDEX('Raw Data Linear'!$1:$1048576,$B195,MATCH(J$7,'Raw Data Linear'!$1:$1,0))),"Map")</f>
        <v>Map</v>
      </c>
      <c r="K195" s="55" t="str">
        <f>N195</f>
        <v>108+42.24</v>
      </c>
      <c r="L195" s="19"/>
      <c r="M195" s="19"/>
      <c r="N195" s="19" t="str">
        <f>IF(OR(INDEX('Raw Data Linear'!$1:$1048576,$B195,MATCH(N$7,'Raw Data Linear'!$1:$1,0))=0,ISNA(INDEX('Raw Data Linear'!$1:$1048576,$B195,MATCH(N$7,'Raw Data Linear'!$1:$1,0)))),"",INDEX('Raw Data Linear'!$1:$1048576,$B195,MATCH(N$7,'Raw Data Linear'!$1:$1,0)))</f>
        <v>108+42.24</v>
      </c>
      <c r="O195" s="19">
        <f>IF(OR(INDEX('Raw Data Linear'!$1:$1048576,$B195,MATCH(O$7,'Raw Data Linear'!$1:$1,0))=0,ISNA(INDEX('Raw Data Linear'!$1:$1048576,$B195,MATCH(O$7,'Raw Data Linear'!$1:$1,0)))),"",INDEX('Raw Data Linear'!$1:$1048576,$B195,MATCH(O$7,'Raw Data Linear'!$1:$1,0)))</f>
        <v>19.14</v>
      </c>
      <c r="P195" s="19" t="str">
        <f>IF(OR(INDEX('Raw Data Linear'!$1:$1048576,$B195,MATCH(P$7,'Raw Data Linear'!$1:$1,0))=0,ISNA(INDEX('Raw Data Linear'!$1:$1048576,$B195,MATCH(P$7,'Raw Data Linear'!$1:$1,0)))),"",INDEX('Raw Data Linear'!$1:$1048576,$B195,MATCH(P$7,'Raw Data Linear'!$1:$1,0)))</f>
        <v>108+37.82</v>
      </c>
      <c r="Q195" s="19">
        <f>IF(OR(INDEX('Raw Data Linear'!$1:$1048576,$B195,MATCH(Q$7,'Raw Data Linear'!$1:$1,0))=0,ISNA(INDEX('Raw Data Linear'!$1:$1048576,$B195,MATCH(Q$7,'Raw Data Linear'!$1:$1,0)))),"",INDEX('Raw Data Linear'!$1:$1048576,$B195,MATCH(Q$7,'Raw Data Linear'!$1:$1,0)))</f>
        <v>-54.06</v>
      </c>
      <c r="R195" s="19" t="str">
        <f>IF(OR(INDEX('Raw Data Linear'!$1:$1048576,$B195,MATCH(R$7,'Raw Data Linear'!$1:$1,0))=0,ISNA(INDEX('Raw Data Linear'!$1:$1048576,$B195,MATCH(R$7,'Raw Data Linear'!$1:$1,0)))),"",INDEX('Raw Data Linear'!$1:$1048576,$B195,MATCH(R$7,'Raw Data Linear'!$1:$1,0)))</f>
        <v>RELOCATE</v>
      </c>
      <c r="S195" s="19" t="str">
        <f>IF(OR(INDEX('Raw Data Linear'!$1:$1048576,$B195,MATCH(S$7,'Raw Data Linear'!$1:$1,0))=0,ISNA(INDEX('Raw Data Linear'!$1:$1048576,$B195,MATCH(S$7,'Raw Data Linear'!$1:$1,0)))),"",INDEX('Raw Data Linear'!$1:$1048576,$B195,MATCH(S$7,'Raw Data Linear'!$1:$1,0)))</f>
        <v>CONFLICT</v>
      </c>
      <c r="T195" s="19" t="str">
        <f>IF(OR(INDEX('Raw Data Linear'!$1:$1048576,$B195,MATCH(T$7,'Raw Data Linear'!$1:$1,0))=0,ISNA(INDEX('Raw Data Linear'!$1:$1048576,$B195,MATCH(T$7,'Raw Data Linear'!$1:$1,0)))),"",INDEX('Raw Data Linear'!$1:$1048576,$B195,MATCH(T$7,'Raw Data Linear'!$1:$1,0)))</f>
        <v>LOCATED WITHIN FOOTPRINT OF PROPOSED IMPROVEMENTS</v>
      </c>
    </row>
    <row r="196" spans="1:20" ht="48" customHeight="1" x14ac:dyDescent="0.3">
      <c r="A196" s="3">
        <f t="shared" si="5"/>
        <v>1</v>
      </c>
      <c r="B196" s="3">
        <v>114</v>
      </c>
      <c r="C196" s="18">
        <f>IF(OR(INDEX('Raw Data Points'!$1:$1048576,$B196,MATCH(C$7,'Raw Data Points'!$1:$1,0))=0,ISNA(INDEX('Raw Data Points'!$1:$1048576,$B196,MATCH(C$7,'Raw Data Points'!$1:$1,0)))),"",INDEX('Raw Data Points'!$1:$1048576,$B196,MATCH(C$7,'Raw Data Points'!$1:$1,0)))</f>
        <v>171</v>
      </c>
      <c r="D196" s="18" t="str">
        <f>IF(OR(INDEX('Raw Data Points'!$1:$1048576,$B196,MATCH(D$7,'Raw Data Points'!$1:$1,0))=0,ISNA(INDEX('Raw Data Points'!$1:$1048576,$B196,MATCH(D$7,'Raw Data Points'!$1:$1,0)))),"",INDEX('Raw Data Points'!$1:$1048576,$B196,MATCH(D$7,'Raw Data Points'!$1:$1,0)))</f>
        <v>GVEC</v>
      </c>
      <c r="E196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96" s="18" t="str">
        <f>IF(OR(INDEX('Raw Data Points'!$1:$1048576,$B196,MATCH(F$7,'Raw Data Points'!$1:$1,0))=0,ISNA(INDEX('Raw Data Points'!$1:$1048576,$B196,MATCH(F$7,'Raw Data Points'!$1:$1,0)))),"",INDEX('Raw Data Points'!$1:$1048576,$B196,MATCH(F$7,'Raw Data Points'!$1:$1,0)))</f>
        <v>Electric Power Pole</v>
      </c>
      <c r="G196" s="18"/>
      <c r="H196" s="24" t="str">
        <f>HYPERLINK(IF(OR(INDEX('Raw Data Points'!$1:$1048576,$B196,MATCH(H$7,'Raw Data Points'!$1:$1,0))=0,ISNA(INDEX('Raw Data Points'!$1:$1048576,$B196,MATCH(H$7,'Raw Data Points'!$1:$1,0)))),"",INDEX('Raw Data Points'!$1:$1048576,$B196,MATCH(H$7,'Raw Data Points'!$1:$1,0))),"Map")</f>
        <v>Map</v>
      </c>
      <c r="I196" s="24"/>
      <c r="J196" s="24"/>
      <c r="K196" s="54" t="str">
        <f>L196</f>
        <v>108+58.61</v>
      </c>
      <c r="L196" s="18" t="str">
        <f>IF(OR(INDEX('Raw Data Points'!$1:$1048576,$B196,MATCH(L$7,'Raw Data Points'!$1:$1,0))=0,ISNA(INDEX('Raw Data Points'!$1:$1048576,$B196,MATCH(L$7,'Raw Data Points'!$1:$1,0)))),"",INDEX('Raw Data Points'!$1:$1048576,$B196,MATCH(L$7,'Raw Data Points'!$1:$1,0)))</f>
        <v>108+58.61</v>
      </c>
      <c r="M196" s="18">
        <f>IF(OR(INDEX('Raw Data Points'!$1:$1048576,$B196,MATCH(M$7,'Raw Data Points'!$1:$1,0))=0,ISNA(INDEX('Raw Data Points'!$1:$1048576,$B196,MATCH(M$7,'Raw Data Points'!$1:$1,0)))),"",INDEX('Raw Data Points'!$1:$1048576,$B196,MATCH(M$7,'Raw Data Points'!$1:$1,0)))</f>
        <v>18.87</v>
      </c>
      <c r="N196" s="18"/>
      <c r="O196" s="18"/>
      <c r="P196" s="18"/>
      <c r="Q196" s="18"/>
      <c r="R196" s="18" t="str">
        <f>IF(OR(INDEX('Raw Data Points'!$1:$1048576,$B196,MATCH(R$7,'Raw Data Points'!$1:$1,0))=0,ISNA(INDEX('Raw Data Points'!$1:$1048576,$B196,MATCH(R$7,'Raw Data Points'!$1:$1,0)))),"",INDEX('Raw Data Points'!$1:$1048576,$B196,MATCH(R$7,'Raw Data Points'!$1:$1,0)))</f>
        <v>RELOCATE</v>
      </c>
      <c r="S196" s="18" t="str">
        <f>IF(OR(INDEX('Raw Data Points'!$1:$1048576,$B196,MATCH(S$7,'Raw Data Points'!$1:$1,0))=0,ISNA(INDEX('Raw Data Points'!$1:$1048576,$B196,MATCH(S$7,'Raw Data Points'!$1:$1,0)))),"",INDEX('Raw Data Points'!$1:$1048576,$B196,MATCH(S$7,'Raw Data Points'!$1:$1,0)))</f>
        <v>CONFLICT</v>
      </c>
      <c r="T196" s="18" t="str">
        <f>IF(OR(INDEX('Raw Data Points'!$1:$1048576,$B196,MATCH(T$7,'Raw Data Points'!$1:$1,0))=0,ISNA(INDEX('Raw Data Points'!$1:$1048576,$B196,MATCH(T$7,'Raw Data Points'!$1:$1,0)))),"",INDEX('Raw Data Points'!$1:$1048576,$B196,MATCH(T$7,'Raw Data Points'!$1:$1,0)))</f>
        <v>LOCATED WITHIN FOOTPRINT OF PROPOSED IMPROVEMENTS</v>
      </c>
    </row>
    <row r="197" spans="1:20" ht="48" customHeight="1" x14ac:dyDescent="0.3">
      <c r="A197" s="3">
        <f t="shared" si="5"/>
        <v>1</v>
      </c>
      <c r="B197" s="3">
        <v>108</v>
      </c>
      <c r="C197" s="19">
        <f>IF(OR(INDEX('Raw Data Points'!$1:$1048576,$B197,MATCH(C$7,'Raw Data Points'!$1:$1,0))=0,ISNA(INDEX('Raw Data Points'!$1:$1048576,$B197,MATCH(C$7,'Raw Data Points'!$1:$1,0)))),"",INDEX('Raw Data Points'!$1:$1048576,$B197,MATCH(C$7,'Raw Data Points'!$1:$1,0)))</f>
        <v>165</v>
      </c>
      <c r="D197" s="19" t="str">
        <f>IF(OR(INDEX('Raw Data Points'!$1:$1048576,$B197,MATCH(D$7,'Raw Data Points'!$1:$1,0))=0,ISNA(INDEX('Raw Data Points'!$1:$1048576,$B197,MATCH(D$7,'Raw Data Points'!$1:$1,0)))),"",INDEX('Raw Data Points'!$1:$1048576,$B197,MATCH(D$7,'Raw Data Points'!$1:$1,0)))</f>
        <v>GVEC</v>
      </c>
      <c r="E197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97" s="19" t="str">
        <f>IF(OR(INDEX('Raw Data Points'!$1:$1048576,$B197,MATCH(F$7,'Raw Data Points'!$1:$1,0))=0,ISNA(INDEX('Raw Data Points'!$1:$1048576,$B197,MATCH(F$7,'Raw Data Points'!$1:$1,0)))),"",INDEX('Raw Data Points'!$1:$1048576,$B197,MATCH(F$7,'Raw Data Points'!$1:$1,0)))</f>
        <v>Electric Power Pole</v>
      </c>
      <c r="G197" s="19"/>
      <c r="H197" s="25" t="str">
        <f>HYPERLINK(IF(OR(INDEX('Raw Data Points'!$1:$1048576,$B197,MATCH(H$7,'Raw Data Points'!$1:$1,0))=0,ISNA(INDEX('Raw Data Points'!$1:$1048576,$B197,MATCH(H$7,'Raw Data Points'!$1:$1,0)))),"",INDEX('Raw Data Points'!$1:$1048576,$B197,MATCH(H$7,'Raw Data Points'!$1:$1,0))),"Map")</f>
        <v>Map</v>
      </c>
      <c r="I197" s="25"/>
      <c r="J197" s="25"/>
      <c r="K197" s="55" t="str">
        <f>L197</f>
        <v>111+57.78</v>
      </c>
      <c r="L197" s="19" t="str">
        <f>IF(OR(INDEX('Raw Data Points'!$1:$1048576,$B197,MATCH(L$7,'Raw Data Points'!$1:$1,0))=0,ISNA(INDEX('Raw Data Points'!$1:$1048576,$B197,MATCH(L$7,'Raw Data Points'!$1:$1,0)))),"",INDEX('Raw Data Points'!$1:$1048576,$B197,MATCH(L$7,'Raw Data Points'!$1:$1,0)))</f>
        <v>111+57.78</v>
      </c>
      <c r="M197" s="19">
        <f>IF(OR(INDEX('Raw Data Points'!$1:$1048576,$B197,MATCH(M$7,'Raw Data Points'!$1:$1,0))=0,ISNA(INDEX('Raw Data Points'!$1:$1048576,$B197,MATCH(M$7,'Raw Data Points'!$1:$1,0)))),"",INDEX('Raw Data Points'!$1:$1048576,$B197,MATCH(M$7,'Raw Data Points'!$1:$1,0)))</f>
        <v>18.329999999999998</v>
      </c>
      <c r="N197" s="19"/>
      <c r="O197" s="19"/>
      <c r="P197" s="19"/>
      <c r="Q197" s="19"/>
      <c r="R197" s="19" t="str">
        <f>IF(OR(INDEX('Raw Data Points'!$1:$1048576,$B197,MATCH(R$7,'Raw Data Points'!$1:$1,0))=0,ISNA(INDEX('Raw Data Points'!$1:$1048576,$B197,MATCH(R$7,'Raw Data Points'!$1:$1,0)))),"",INDEX('Raw Data Points'!$1:$1048576,$B197,MATCH(R$7,'Raw Data Points'!$1:$1,0)))</f>
        <v>RELOCATE</v>
      </c>
      <c r="S197" s="19" t="str">
        <f>IF(OR(INDEX('Raw Data Points'!$1:$1048576,$B197,MATCH(S$7,'Raw Data Points'!$1:$1,0))=0,ISNA(INDEX('Raw Data Points'!$1:$1048576,$B197,MATCH(S$7,'Raw Data Points'!$1:$1,0)))),"",INDEX('Raw Data Points'!$1:$1048576,$B197,MATCH(S$7,'Raw Data Points'!$1:$1,0)))</f>
        <v>CONFLICT</v>
      </c>
      <c r="T197" s="19" t="str">
        <f>IF(OR(INDEX('Raw Data Points'!$1:$1048576,$B197,MATCH(T$7,'Raw Data Points'!$1:$1,0))=0,ISNA(INDEX('Raw Data Points'!$1:$1048576,$B197,MATCH(T$7,'Raw Data Points'!$1:$1,0)))),"",INDEX('Raw Data Points'!$1:$1048576,$B197,MATCH(T$7,'Raw Data Points'!$1:$1,0)))</f>
        <v>LOCATED WITHIN FOOTPRINT OF PROPOSED IMPROVEMENTS</v>
      </c>
    </row>
    <row r="198" spans="1:20" ht="48" customHeight="1" x14ac:dyDescent="0.3">
      <c r="A198" s="3">
        <f t="shared" si="5"/>
        <v>1</v>
      </c>
      <c r="B198" s="3">
        <v>106</v>
      </c>
      <c r="C198" s="18">
        <f>IF(OR(INDEX('Raw Data Points'!$1:$1048576,$B198,MATCH(C$7,'Raw Data Points'!$1:$1,0))=0,ISNA(INDEX('Raw Data Points'!$1:$1048576,$B198,MATCH(C$7,'Raw Data Points'!$1:$1,0)))),"",INDEX('Raw Data Points'!$1:$1048576,$B198,MATCH(C$7,'Raw Data Points'!$1:$1,0)))</f>
        <v>163</v>
      </c>
      <c r="D198" s="18" t="str">
        <f>IF(OR(INDEX('Raw Data Points'!$1:$1048576,$B198,MATCH(D$7,'Raw Data Points'!$1:$1,0))=0,ISNA(INDEX('Raw Data Points'!$1:$1048576,$B198,MATCH(D$7,'Raw Data Points'!$1:$1,0)))),"",INDEX('Raw Data Points'!$1:$1048576,$B198,MATCH(D$7,'Raw Data Points'!$1:$1,0)))</f>
        <v>GVEC</v>
      </c>
      <c r="E198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98" s="18" t="str">
        <f>IF(OR(INDEX('Raw Data Points'!$1:$1048576,$B198,MATCH(F$7,'Raw Data Points'!$1:$1,0))=0,ISNA(INDEX('Raw Data Points'!$1:$1048576,$B198,MATCH(F$7,'Raw Data Points'!$1:$1,0)))),"",INDEX('Raw Data Points'!$1:$1048576,$B198,MATCH(F$7,'Raw Data Points'!$1:$1,0)))</f>
        <v>Electric Service Pole</v>
      </c>
      <c r="G198" s="18"/>
      <c r="H198" s="24" t="str">
        <f>HYPERLINK(IF(OR(INDEX('Raw Data Points'!$1:$1048576,$B198,MATCH(H$7,'Raw Data Points'!$1:$1,0))=0,ISNA(INDEX('Raw Data Points'!$1:$1048576,$B198,MATCH(H$7,'Raw Data Points'!$1:$1,0)))),"",INDEX('Raw Data Points'!$1:$1048576,$B198,MATCH(H$7,'Raw Data Points'!$1:$1,0))),"Map")</f>
        <v>Map</v>
      </c>
      <c r="I198" s="24"/>
      <c r="J198" s="24"/>
      <c r="K198" s="54" t="str">
        <f>L198</f>
        <v>112+04.87</v>
      </c>
      <c r="L198" s="18" t="str">
        <f>IF(OR(INDEX('Raw Data Points'!$1:$1048576,$B198,MATCH(L$7,'Raw Data Points'!$1:$1,0))=0,ISNA(INDEX('Raw Data Points'!$1:$1048576,$B198,MATCH(L$7,'Raw Data Points'!$1:$1,0)))),"",INDEX('Raw Data Points'!$1:$1048576,$B198,MATCH(L$7,'Raw Data Points'!$1:$1,0)))</f>
        <v>112+04.87</v>
      </c>
      <c r="M198" s="18">
        <f>IF(OR(INDEX('Raw Data Points'!$1:$1048576,$B198,MATCH(M$7,'Raw Data Points'!$1:$1,0))=0,ISNA(INDEX('Raw Data Points'!$1:$1048576,$B198,MATCH(M$7,'Raw Data Points'!$1:$1,0)))),"",INDEX('Raw Data Points'!$1:$1048576,$B198,MATCH(M$7,'Raw Data Points'!$1:$1,0)))</f>
        <v>20.98</v>
      </c>
      <c r="N198" s="18"/>
      <c r="O198" s="18"/>
      <c r="P198" s="18"/>
      <c r="Q198" s="18"/>
      <c r="R198" s="18" t="str">
        <f>IF(OR(INDEX('Raw Data Points'!$1:$1048576,$B198,MATCH(R$7,'Raw Data Points'!$1:$1,0))=0,ISNA(INDEX('Raw Data Points'!$1:$1048576,$B198,MATCH(R$7,'Raw Data Points'!$1:$1,0)))),"",INDEX('Raw Data Points'!$1:$1048576,$B198,MATCH(R$7,'Raw Data Points'!$1:$1,0)))</f>
        <v>RELOCATE</v>
      </c>
      <c r="S198" s="18" t="str">
        <f>IF(OR(INDEX('Raw Data Points'!$1:$1048576,$B198,MATCH(S$7,'Raw Data Points'!$1:$1,0))=0,ISNA(INDEX('Raw Data Points'!$1:$1048576,$B198,MATCH(S$7,'Raw Data Points'!$1:$1,0)))),"",INDEX('Raw Data Points'!$1:$1048576,$B198,MATCH(S$7,'Raw Data Points'!$1:$1,0)))</f>
        <v>CONFLICT</v>
      </c>
      <c r="T198" s="18" t="str">
        <f>IF(OR(INDEX('Raw Data Points'!$1:$1048576,$B198,MATCH(T$7,'Raw Data Points'!$1:$1,0))=0,ISNA(INDEX('Raw Data Points'!$1:$1048576,$B198,MATCH(T$7,'Raw Data Points'!$1:$1,0)))),"",INDEX('Raw Data Points'!$1:$1048576,$B198,MATCH(T$7,'Raw Data Points'!$1:$1,0)))</f>
        <v>LOCATED WITHIN FOOTPRINT OF PROPOSED IMPROVEMENTS</v>
      </c>
    </row>
    <row r="199" spans="1:20" ht="48" customHeight="1" x14ac:dyDescent="0.3">
      <c r="A199" s="3">
        <f t="shared" si="5"/>
        <v>1</v>
      </c>
      <c r="B199" s="3">
        <v>104</v>
      </c>
      <c r="C199" s="19">
        <f>IF(OR(INDEX('Raw Data Points'!$1:$1048576,$B199,MATCH(C$7,'Raw Data Points'!$1:$1,0))=0,ISNA(INDEX('Raw Data Points'!$1:$1048576,$B199,MATCH(C$7,'Raw Data Points'!$1:$1,0)))),"",INDEX('Raw Data Points'!$1:$1048576,$B199,MATCH(C$7,'Raw Data Points'!$1:$1,0)))</f>
        <v>161</v>
      </c>
      <c r="D199" s="19" t="str">
        <f>IF(OR(INDEX('Raw Data Points'!$1:$1048576,$B199,MATCH(D$7,'Raw Data Points'!$1:$1,0))=0,ISNA(INDEX('Raw Data Points'!$1:$1048576,$B199,MATCH(D$7,'Raw Data Points'!$1:$1,0)))),"",INDEX('Raw Data Points'!$1:$1048576,$B199,MATCH(D$7,'Raw Data Points'!$1:$1,0)))</f>
        <v>GVEC</v>
      </c>
      <c r="E199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99" s="19" t="str">
        <f>IF(OR(INDEX('Raw Data Points'!$1:$1048576,$B199,MATCH(F$7,'Raw Data Points'!$1:$1,0))=0,ISNA(INDEX('Raw Data Points'!$1:$1048576,$B199,MATCH(F$7,'Raw Data Points'!$1:$1,0)))),"",INDEX('Raw Data Points'!$1:$1048576,$B199,MATCH(F$7,'Raw Data Points'!$1:$1,0)))</f>
        <v>Electric Service Pole</v>
      </c>
      <c r="G199" s="19"/>
      <c r="H199" s="25" t="str">
        <f>HYPERLINK(IF(OR(INDEX('Raw Data Points'!$1:$1048576,$B199,MATCH(H$7,'Raw Data Points'!$1:$1,0))=0,ISNA(INDEX('Raw Data Points'!$1:$1048576,$B199,MATCH(H$7,'Raw Data Points'!$1:$1,0)))),"",INDEX('Raw Data Points'!$1:$1048576,$B199,MATCH(H$7,'Raw Data Points'!$1:$1,0))),"Map")</f>
        <v>Map</v>
      </c>
      <c r="I199" s="25"/>
      <c r="J199" s="25"/>
      <c r="K199" s="55" t="str">
        <f>L199</f>
        <v>114+50.70</v>
      </c>
      <c r="L199" s="19" t="str">
        <f>IF(OR(INDEX('Raw Data Points'!$1:$1048576,$B199,MATCH(L$7,'Raw Data Points'!$1:$1,0))=0,ISNA(INDEX('Raw Data Points'!$1:$1048576,$B199,MATCH(L$7,'Raw Data Points'!$1:$1,0)))),"",INDEX('Raw Data Points'!$1:$1048576,$B199,MATCH(L$7,'Raw Data Points'!$1:$1,0)))</f>
        <v>114+50.70</v>
      </c>
      <c r="M199" s="19">
        <f>IF(OR(INDEX('Raw Data Points'!$1:$1048576,$B199,MATCH(M$7,'Raw Data Points'!$1:$1,0))=0,ISNA(INDEX('Raw Data Points'!$1:$1048576,$B199,MATCH(M$7,'Raw Data Points'!$1:$1,0)))),"",INDEX('Raw Data Points'!$1:$1048576,$B199,MATCH(M$7,'Raw Data Points'!$1:$1,0)))</f>
        <v>54.15</v>
      </c>
      <c r="N199" s="19"/>
      <c r="O199" s="19"/>
      <c r="P199" s="19"/>
      <c r="Q199" s="19"/>
      <c r="R199" s="19" t="str">
        <f>IF(OR(INDEX('Raw Data Points'!$1:$1048576,$B199,MATCH(R$7,'Raw Data Points'!$1:$1,0))=0,ISNA(INDEX('Raw Data Points'!$1:$1048576,$B199,MATCH(R$7,'Raw Data Points'!$1:$1,0)))),"",INDEX('Raw Data Points'!$1:$1048576,$B199,MATCH(R$7,'Raw Data Points'!$1:$1,0)))</f>
        <v>RELOCATE</v>
      </c>
      <c r="S199" s="19" t="str">
        <f>IF(OR(INDEX('Raw Data Points'!$1:$1048576,$B199,MATCH(S$7,'Raw Data Points'!$1:$1,0))=0,ISNA(INDEX('Raw Data Points'!$1:$1048576,$B199,MATCH(S$7,'Raw Data Points'!$1:$1,0)))),"",INDEX('Raw Data Points'!$1:$1048576,$B199,MATCH(S$7,'Raw Data Points'!$1:$1,0)))</f>
        <v>CONFLICT</v>
      </c>
      <c r="T199" s="19" t="str">
        <f>IF(OR(INDEX('Raw Data Points'!$1:$1048576,$B199,MATCH(T$7,'Raw Data Points'!$1:$1,0))=0,ISNA(INDEX('Raw Data Points'!$1:$1048576,$B199,MATCH(T$7,'Raw Data Points'!$1:$1,0)))),"",INDEX('Raw Data Points'!$1:$1048576,$B199,MATCH(T$7,'Raw Data Points'!$1:$1,0)))</f>
        <v>LOCATED WITHIN FOOTPRINT OF PROPOSED IMPROVEMENTS</v>
      </c>
    </row>
    <row r="200" spans="1:20" ht="48" customHeight="1" x14ac:dyDescent="0.3">
      <c r="A200" s="3">
        <f t="shared" ref="A200:A263" si="8">IF(C200="","",1)</f>
        <v>1</v>
      </c>
      <c r="B200" s="3">
        <v>107</v>
      </c>
      <c r="C200" s="18">
        <f>IF(OR(INDEX('Raw Data Linear'!$1:$1048576,$B200,MATCH(C$7,'Raw Data Linear'!$1:$1,0))=0,ISNA(INDEX('Raw Data Linear'!$1:$1048576,$B200,MATCH(C$7,'Raw Data Linear'!$1:$1,0)))),"",INDEX('Raw Data Linear'!$1:$1048576,$B200,MATCH(C$7,'Raw Data Linear'!$1:$1,0)))</f>
        <v>237</v>
      </c>
      <c r="D200" s="18" t="str">
        <f>IF(OR(INDEX('Raw Data Linear'!$1:$1048576,$B200,MATCH(D$7,'Raw Data Linear'!$1:$1,0))=0,ISNA(INDEX('Raw Data Linear'!$1:$1048576,$B200,MATCH(D$7,'Raw Data Linear'!$1:$1,0)))),"",INDEX('Raw Data Linear'!$1:$1048576,$B200,MATCH(D$7,'Raw Data Linear'!$1:$1,0)))</f>
        <v>GVEC</v>
      </c>
      <c r="E200" s="18" t="e">
        <f>IF(OR(INDEX('Raw Data Linear'!$1:$1048576,$B200,MATCH(E$7,'Raw Data Linear'!$1:$1,0))=0,ISNA(INDEX('Raw Data Linear'!$1:$1048576,$B200,MATCH(E$7,'Raw Data Linear'!$1:$1,0)))),"",INDEX('Raw Data Linear'!$1:$1048576,$B200,MATCH(E$7,'Raw Data Linear'!$1:$1,0)))</f>
        <v>#N/A</v>
      </c>
      <c r="F200" s="18" t="str">
        <f>IF(OR(INDEX('Raw Data Linear'!$1:$1048576,$B200,MATCH(F$7,'Raw Data Linear'!$1:$1,0))=0,ISNA(INDEX('Raw Data Linear'!$1:$1048576,$B200,MATCH(F$7,'Raw Data Linear'!$1:$1,0)))),"",INDEX('Raw Data Linear'!$1:$1048576,$B200,MATCH(F$7,'Raw Data Linear'!$1:$1,0)))</f>
        <v>Electric Line Aerial</v>
      </c>
      <c r="G200" s="18"/>
      <c r="H200" s="24" t="str">
        <f>HYPERLINK(IF(OR(INDEX('Raw Data Linear'!$1:$1048576,$B200,MATCH(I$7,'Raw Data Linear'!$1:$1,0))=0,ISNA(INDEX('Raw Data Linear'!$1:$1048576,$B200,MATCH(I$7,'Raw Data Linear'!$1:$1,0)))),"",INDEX('Raw Data Linear'!$1:$1048576,$B200,MATCH(I$7,'Raw Data Linear'!$1:$1,0))),"Map")</f>
        <v>Map</v>
      </c>
      <c r="I200" s="24"/>
      <c r="J200" s="24" t="str">
        <f>HYPERLINK(IF(OR(INDEX('Raw Data Linear'!$1:$1048576,$B200,MATCH(J$7,'Raw Data Linear'!$1:$1,0))=0,ISNA(INDEX('Raw Data Linear'!$1:$1048576,$B200,MATCH(J$7,'Raw Data Linear'!$1:$1,0)))),"",INDEX('Raw Data Linear'!$1:$1048576,$B200,MATCH(J$7,'Raw Data Linear'!$1:$1,0))),"Map")</f>
        <v>Map</v>
      </c>
      <c r="K200" s="54" t="str">
        <f>N200</f>
        <v>114+50.70</v>
      </c>
      <c r="L200" s="18"/>
      <c r="M200" s="18"/>
      <c r="N200" s="18" t="str">
        <f>IF(OR(INDEX('Raw Data Linear'!$1:$1048576,$B200,MATCH(N$7,'Raw Data Linear'!$1:$1,0))=0,ISNA(INDEX('Raw Data Linear'!$1:$1048576,$B200,MATCH(N$7,'Raw Data Linear'!$1:$1,0)))),"",INDEX('Raw Data Linear'!$1:$1048576,$B200,MATCH(N$7,'Raw Data Linear'!$1:$1,0)))</f>
        <v>114+50.70</v>
      </c>
      <c r="O200" s="18">
        <f>IF(OR(INDEX('Raw Data Linear'!$1:$1048576,$B200,MATCH(O$7,'Raw Data Linear'!$1:$1,0))=0,ISNA(INDEX('Raw Data Linear'!$1:$1048576,$B200,MATCH(O$7,'Raw Data Linear'!$1:$1,0)))),"",INDEX('Raw Data Linear'!$1:$1048576,$B200,MATCH(O$7,'Raw Data Linear'!$1:$1,0)))</f>
        <v>54.15</v>
      </c>
      <c r="P200" s="18" t="str">
        <f>IF(OR(INDEX('Raw Data Linear'!$1:$1048576,$B200,MATCH(P$7,'Raw Data Linear'!$1:$1,0))=0,ISNA(INDEX('Raw Data Linear'!$1:$1048576,$B200,MATCH(P$7,'Raw Data Linear'!$1:$1,0)))),"",INDEX('Raw Data Linear'!$1:$1048576,$B200,MATCH(P$7,'Raw Data Linear'!$1:$1,0)))</f>
        <v>114+50.68</v>
      </c>
      <c r="Q200" s="18">
        <f>IF(OR(INDEX('Raw Data Linear'!$1:$1048576,$B200,MATCH(Q$7,'Raw Data Linear'!$1:$1,0))=0,ISNA(INDEX('Raw Data Linear'!$1:$1048576,$B200,MATCH(Q$7,'Raw Data Linear'!$1:$1,0)))),"",INDEX('Raw Data Linear'!$1:$1048576,$B200,MATCH(Q$7,'Raw Data Linear'!$1:$1,0)))</f>
        <v>19.52</v>
      </c>
      <c r="R200" s="18" t="str">
        <f>IF(OR(INDEX('Raw Data Linear'!$1:$1048576,$B200,MATCH(R$7,'Raw Data Linear'!$1:$1,0))=0,ISNA(INDEX('Raw Data Linear'!$1:$1048576,$B200,MATCH(R$7,'Raw Data Linear'!$1:$1,0)))),"",INDEX('Raw Data Linear'!$1:$1048576,$B200,MATCH(R$7,'Raw Data Linear'!$1:$1,0)))</f>
        <v>RELOCATE</v>
      </c>
      <c r="S200" s="18" t="str">
        <f>IF(OR(INDEX('Raw Data Linear'!$1:$1048576,$B200,MATCH(S$7,'Raw Data Linear'!$1:$1,0))=0,ISNA(INDEX('Raw Data Linear'!$1:$1048576,$B200,MATCH(S$7,'Raw Data Linear'!$1:$1,0)))),"",INDEX('Raw Data Linear'!$1:$1048576,$B200,MATCH(S$7,'Raw Data Linear'!$1:$1,0)))</f>
        <v>CONFLICT</v>
      </c>
      <c r="T200" s="18" t="str">
        <f>IF(OR(INDEX('Raw Data Linear'!$1:$1048576,$B200,MATCH(T$7,'Raw Data Linear'!$1:$1,0))=0,ISNA(INDEX('Raw Data Linear'!$1:$1048576,$B200,MATCH(T$7,'Raw Data Linear'!$1:$1,0)))),"",INDEX('Raw Data Linear'!$1:$1048576,$B200,MATCH(T$7,'Raw Data Linear'!$1:$1,0)))</f>
        <v>LOCATED WITHIN FOOTPRINT OF PROPOSED IMPROVEMENTS</v>
      </c>
    </row>
    <row r="201" spans="1:20" ht="48" customHeight="1" x14ac:dyDescent="0.3">
      <c r="A201" s="3">
        <f t="shared" si="8"/>
        <v>1</v>
      </c>
      <c r="B201" s="3">
        <v>100</v>
      </c>
      <c r="C201" s="19">
        <f>IF(OR(INDEX('Raw Data Points'!$1:$1048576,$B201,MATCH(C$7,'Raw Data Points'!$1:$1,0))=0,ISNA(INDEX('Raw Data Points'!$1:$1048576,$B201,MATCH(C$7,'Raw Data Points'!$1:$1,0)))),"",INDEX('Raw Data Points'!$1:$1048576,$B201,MATCH(C$7,'Raw Data Points'!$1:$1,0)))</f>
        <v>156</v>
      </c>
      <c r="D201" s="19" t="str">
        <f>IF(OR(INDEX('Raw Data Points'!$1:$1048576,$B201,MATCH(D$7,'Raw Data Points'!$1:$1,0))=0,ISNA(INDEX('Raw Data Points'!$1:$1048576,$B201,MATCH(D$7,'Raw Data Points'!$1:$1,0)))),"",INDEX('Raw Data Points'!$1:$1048576,$B201,MATCH(D$7,'Raw Data Points'!$1:$1,0)))</f>
        <v>GVEC</v>
      </c>
      <c r="E201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01" s="19" t="str">
        <f>IF(OR(INDEX('Raw Data Points'!$1:$1048576,$B201,MATCH(F$7,'Raw Data Points'!$1:$1,0))=0,ISNA(INDEX('Raw Data Points'!$1:$1048576,$B201,MATCH(F$7,'Raw Data Points'!$1:$1,0)))),"",INDEX('Raw Data Points'!$1:$1048576,$B201,MATCH(F$7,'Raw Data Points'!$1:$1,0)))</f>
        <v>Electric Power Pole</v>
      </c>
      <c r="G201" s="19"/>
      <c r="H201" s="25" t="str">
        <f>HYPERLINK(IF(OR(INDEX('Raw Data Points'!$1:$1048576,$B201,MATCH(H$7,'Raw Data Points'!$1:$1,0))=0,ISNA(INDEX('Raw Data Points'!$1:$1048576,$B201,MATCH(H$7,'Raw Data Points'!$1:$1,0)))),"",INDEX('Raw Data Points'!$1:$1048576,$B201,MATCH(H$7,'Raw Data Points'!$1:$1,0))),"Map")</f>
        <v>Map</v>
      </c>
      <c r="I201" s="25"/>
      <c r="J201" s="25"/>
      <c r="K201" s="55" t="str">
        <f>L201</f>
        <v>114+50.79</v>
      </c>
      <c r="L201" s="19" t="str">
        <f>IF(OR(INDEX('Raw Data Points'!$1:$1048576,$B201,MATCH(L$7,'Raw Data Points'!$1:$1,0))=0,ISNA(INDEX('Raw Data Points'!$1:$1048576,$B201,MATCH(L$7,'Raw Data Points'!$1:$1,0)))),"",INDEX('Raw Data Points'!$1:$1048576,$B201,MATCH(L$7,'Raw Data Points'!$1:$1,0)))</f>
        <v>114+50.79</v>
      </c>
      <c r="M201" s="19">
        <f>IF(OR(INDEX('Raw Data Points'!$1:$1048576,$B201,MATCH(M$7,'Raw Data Points'!$1:$1,0))=0,ISNA(INDEX('Raw Data Points'!$1:$1048576,$B201,MATCH(M$7,'Raw Data Points'!$1:$1,0)))),"",INDEX('Raw Data Points'!$1:$1048576,$B201,MATCH(M$7,'Raw Data Points'!$1:$1,0)))</f>
        <v>18.61</v>
      </c>
      <c r="N201" s="19"/>
      <c r="O201" s="19"/>
      <c r="P201" s="19"/>
      <c r="Q201" s="19"/>
      <c r="R201" s="19" t="str">
        <f>IF(OR(INDEX('Raw Data Points'!$1:$1048576,$B201,MATCH(R$7,'Raw Data Points'!$1:$1,0))=0,ISNA(INDEX('Raw Data Points'!$1:$1048576,$B201,MATCH(R$7,'Raw Data Points'!$1:$1,0)))),"",INDEX('Raw Data Points'!$1:$1048576,$B201,MATCH(R$7,'Raw Data Points'!$1:$1,0)))</f>
        <v>RELOCATE</v>
      </c>
      <c r="S201" s="19" t="str">
        <f>IF(OR(INDEX('Raw Data Points'!$1:$1048576,$B201,MATCH(S$7,'Raw Data Points'!$1:$1,0))=0,ISNA(INDEX('Raw Data Points'!$1:$1048576,$B201,MATCH(S$7,'Raw Data Points'!$1:$1,0)))),"",INDEX('Raw Data Points'!$1:$1048576,$B201,MATCH(S$7,'Raw Data Points'!$1:$1,0)))</f>
        <v>CONFLICT</v>
      </c>
      <c r="T201" s="19" t="str">
        <f>IF(OR(INDEX('Raw Data Points'!$1:$1048576,$B201,MATCH(T$7,'Raw Data Points'!$1:$1,0))=0,ISNA(INDEX('Raw Data Points'!$1:$1048576,$B201,MATCH(T$7,'Raw Data Points'!$1:$1,0)))),"",INDEX('Raw Data Points'!$1:$1048576,$B201,MATCH(T$7,'Raw Data Points'!$1:$1,0)))</f>
        <v>LOCATED WITHIN FOOTPRINT OF PROPOSED IMPROVEMENTS</v>
      </c>
    </row>
    <row r="202" spans="1:20" ht="48" customHeight="1" x14ac:dyDescent="0.3">
      <c r="A202" s="3">
        <f t="shared" si="8"/>
        <v>1</v>
      </c>
      <c r="B202" s="3">
        <v>101</v>
      </c>
      <c r="C202" s="18">
        <f>IF(OR(INDEX('Raw Data Points'!$1:$1048576,$B202,MATCH(C$7,'Raw Data Points'!$1:$1,0))=0,ISNA(INDEX('Raw Data Points'!$1:$1048576,$B202,MATCH(C$7,'Raw Data Points'!$1:$1,0)))),"",INDEX('Raw Data Points'!$1:$1048576,$B202,MATCH(C$7,'Raw Data Points'!$1:$1,0)))</f>
        <v>157</v>
      </c>
      <c r="D202" s="18" t="str">
        <f>IF(OR(INDEX('Raw Data Points'!$1:$1048576,$B202,MATCH(D$7,'Raw Data Points'!$1:$1,0))=0,ISNA(INDEX('Raw Data Points'!$1:$1048576,$B202,MATCH(D$7,'Raw Data Points'!$1:$1,0)))),"",INDEX('Raw Data Points'!$1:$1048576,$B202,MATCH(D$7,'Raw Data Points'!$1:$1,0)))</f>
        <v>GVEC</v>
      </c>
      <c r="E202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02" s="18" t="str">
        <f>IF(OR(INDEX('Raw Data Points'!$1:$1048576,$B202,MATCH(F$7,'Raw Data Points'!$1:$1,0))=0,ISNA(INDEX('Raw Data Points'!$1:$1048576,$B202,MATCH(F$7,'Raw Data Points'!$1:$1,0)))),"",INDEX('Raw Data Points'!$1:$1048576,$B202,MATCH(F$7,'Raw Data Points'!$1:$1,0)))</f>
        <v>Electric Guy Pole</v>
      </c>
      <c r="G202" s="18"/>
      <c r="H202" s="24" t="str">
        <f>HYPERLINK(IF(OR(INDEX('Raw Data Points'!$1:$1048576,$B202,MATCH(H$7,'Raw Data Points'!$1:$1,0))=0,ISNA(INDEX('Raw Data Points'!$1:$1048576,$B202,MATCH(H$7,'Raw Data Points'!$1:$1,0)))),"",INDEX('Raw Data Points'!$1:$1048576,$B202,MATCH(H$7,'Raw Data Points'!$1:$1,0))),"Map")</f>
        <v>Map</v>
      </c>
      <c r="I202" s="24"/>
      <c r="J202" s="24"/>
      <c r="K202" s="54" t="str">
        <f>L202</f>
        <v>114+50.80</v>
      </c>
      <c r="L202" s="18" t="str">
        <f>IF(OR(INDEX('Raw Data Points'!$1:$1048576,$B202,MATCH(L$7,'Raw Data Points'!$1:$1,0))=0,ISNA(INDEX('Raw Data Points'!$1:$1048576,$B202,MATCH(L$7,'Raw Data Points'!$1:$1,0)))),"",INDEX('Raw Data Points'!$1:$1048576,$B202,MATCH(L$7,'Raw Data Points'!$1:$1,0)))</f>
        <v>114+50.80</v>
      </c>
      <c r="M202" s="18">
        <f>IF(OR(INDEX('Raw Data Points'!$1:$1048576,$B202,MATCH(M$7,'Raw Data Points'!$1:$1,0))=0,ISNA(INDEX('Raw Data Points'!$1:$1048576,$B202,MATCH(M$7,'Raw Data Points'!$1:$1,0)))),"",INDEX('Raw Data Points'!$1:$1048576,$B202,MATCH(M$7,'Raw Data Points'!$1:$1,0)))</f>
        <v>20.84</v>
      </c>
      <c r="N202" s="18"/>
      <c r="O202" s="18"/>
      <c r="P202" s="18"/>
      <c r="Q202" s="18"/>
      <c r="R202" s="18" t="str">
        <f>IF(OR(INDEX('Raw Data Points'!$1:$1048576,$B202,MATCH(R$7,'Raw Data Points'!$1:$1,0))=0,ISNA(INDEX('Raw Data Points'!$1:$1048576,$B202,MATCH(R$7,'Raw Data Points'!$1:$1,0)))),"",INDEX('Raw Data Points'!$1:$1048576,$B202,MATCH(R$7,'Raw Data Points'!$1:$1,0)))</f>
        <v>RELOCATE</v>
      </c>
      <c r="S202" s="18" t="str">
        <f>IF(OR(INDEX('Raw Data Points'!$1:$1048576,$B202,MATCH(S$7,'Raw Data Points'!$1:$1,0))=0,ISNA(INDEX('Raw Data Points'!$1:$1048576,$B202,MATCH(S$7,'Raw Data Points'!$1:$1,0)))),"",INDEX('Raw Data Points'!$1:$1048576,$B202,MATCH(S$7,'Raw Data Points'!$1:$1,0)))</f>
        <v>CONFLICT</v>
      </c>
      <c r="T202" s="18" t="str">
        <f>IF(OR(INDEX('Raw Data Points'!$1:$1048576,$B202,MATCH(T$7,'Raw Data Points'!$1:$1,0))=0,ISNA(INDEX('Raw Data Points'!$1:$1048576,$B202,MATCH(T$7,'Raw Data Points'!$1:$1,0)))),"",INDEX('Raw Data Points'!$1:$1048576,$B202,MATCH(T$7,'Raw Data Points'!$1:$1,0)))</f>
        <v>LOCATED WITHIN FOOTPRINT OF PROPOSED IMPROVEMENTS</v>
      </c>
    </row>
    <row r="203" spans="1:20" ht="48" customHeight="1" x14ac:dyDescent="0.3">
      <c r="A203" s="3">
        <f t="shared" si="8"/>
        <v>1</v>
      </c>
      <c r="B203" s="3">
        <v>98</v>
      </c>
      <c r="C203" s="19">
        <f>IF(OR(INDEX('Raw Data Points'!$1:$1048576,$B203,MATCH(C$7,'Raw Data Points'!$1:$1,0))=0,ISNA(INDEX('Raw Data Points'!$1:$1048576,$B203,MATCH(C$7,'Raw Data Points'!$1:$1,0)))),"",INDEX('Raw Data Points'!$1:$1048576,$B203,MATCH(C$7,'Raw Data Points'!$1:$1,0)))</f>
        <v>153</v>
      </c>
      <c r="D203" s="19" t="str">
        <f>IF(OR(INDEX('Raw Data Points'!$1:$1048576,$B203,MATCH(D$7,'Raw Data Points'!$1:$1,0))=0,ISNA(INDEX('Raw Data Points'!$1:$1048576,$B203,MATCH(D$7,'Raw Data Points'!$1:$1,0)))),"",INDEX('Raw Data Points'!$1:$1048576,$B203,MATCH(D$7,'Raw Data Points'!$1:$1,0)))</f>
        <v>GVEC</v>
      </c>
      <c r="E203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03" s="19" t="str">
        <f>IF(OR(INDEX('Raw Data Points'!$1:$1048576,$B203,MATCH(F$7,'Raw Data Points'!$1:$1,0))=0,ISNA(INDEX('Raw Data Points'!$1:$1048576,$B203,MATCH(F$7,'Raw Data Points'!$1:$1,0)))),"",INDEX('Raw Data Points'!$1:$1048576,$B203,MATCH(F$7,'Raw Data Points'!$1:$1,0)))</f>
        <v>Electric Power Pole</v>
      </c>
      <c r="G203" s="19"/>
      <c r="H203" s="25" t="str">
        <f>HYPERLINK(IF(OR(INDEX('Raw Data Points'!$1:$1048576,$B203,MATCH(H$7,'Raw Data Points'!$1:$1,0))=0,ISNA(INDEX('Raw Data Points'!$1:$1048576,$B203,MATCH(H$7,'Raw Data Points'!$1:$1,0)))),"",INDEX('Raw Data Points'!$1:$1048576,$B203,MATCH(H$7,'Raw Data Points'!$1:$1,0))),"Map")</f>
        <v>Map</v>
      </c>
      <c r="I203" s="25"/>
      <c r="J203" s="25"/>
      <c r="K203" s="55" t="str">
        <f>L203</f>
        <v>115+89.37</v>
      </c>
      <c r="L203" s="19" t="str">
        <f>IF(OR(INDEX('Raw Data Points'!$1:$1048576,$B203,MATCH(L$7,'Raw Data Points'!$1:$1,0))=0,ISNA(INDEX('Raw Data Points'!$1:$1048576,$B203,MATCH(L$7,'Raw Data Points'!$1:$1,0)))),"",INDEX('Raw Data Points'!$1:$1048576,$B203,MATCH(L$7,'Raw Data Points'!$1:$1,0)))</f>
        <v>115+89.37</v>
      </c>
      <c r="M203" s="19">
        <f>IF(OR(INDEX('Raw Data Points'!$1:$1048576,$B203,MATCH(M$7,'Raw Data Points'!$1:$1,0))=0,ISNA(INDEX('Raw Data Points'!$1:$1048576,$B203,MATCH(M$7,'Raw Data Points'!$1:$1,0)))),"",INDEX('Raw Data Points'!$1:$1048576,$B203,MATCH(M$7,'Raw Data Points'!$1:$1,0)))</f>
        <v>16.489999999999998</v>
      </c>
      <c r="N203" s="19"/>
      <c r="O203" s="19"/>
      <c r="P203" s="19"/>
      <c r="Q203" s="19"/>
      <c r="R203" s="19" t="str">
        <f>IF(OR(INDEX('Raw Data Points'!$1:$1048576,$B203,MATCH(R$7,'Raw Data Points'!$1:$1,0))=0,ISNA(INDEX('Raw Data Points'!$1:$1048576,$B203,MATCH(R$7,'Raw Data Points'!$1:$1,0)))),"",INDEX('Raw Data Points'!$1:$1048576,$B203,MATCH(R$7,'Raw Data Points'!$1:$1,0)))</f>
        <v>RELOCATE</v>
      </c>
      <c r="S203" s="19" t="str">
        <f>IF(OR(INDEX('Raw Data Points'!$1:$1048576,$B203,MATCH(S$7,'Raw Data Points'!$1:$1,0))=0,ISNA(INDEX('Raw Data Points'!$1:$1048576,$B203,MATCH(S$7,'Raw Data Points'!$1:$1,0)))),"",INDEX('Raw Data Points'!$1:$1048576,$B203,MATCH(S$7,'Raw Data Points'!$1:$1,0)))</f>
        <v>CONFLICT</v>
      </c>
      <c r="T203" s="19" t="str">
        <f>IF(OR(INDEX('Raw Data Points'!$1:$1048576,$B203,MATCH(T$7,'Raw Data Points'!$1:$1,0))=0,ISNA(INDEX('Raw Data Points'!$1:$1048576,$B203,MATCH(T$7,'Raw Data Points'!$1:$1,0)))),"",INDEX('Raw Data Points'!$1:$1048576,$B203,MATCH(T$7,'Raw Data Points'!$1:$1,0)))</f>
        <v>LOCATED WITHIN FOOTPRINT OF PROPOSED IMPROVEMENTS</v>
      </c>
    </row>
    <row r="204" spans="1:20" ht="48" customHeight="1" x14ac:dyDescent="0.3">
      <c r="A204" s="3">
        <f t="shared" si="8"/>
        <v>1</v>
      </c>
      <c r="B204" s="3">
        <v>105</v>
      </c>
      <c r="C204" s="18">
        <f>IF(OR(INDEX('Raw Data Linear'!$1:$1048576,$B204,MATCH(C$7,'Raw Data Linear'!$1:$1,0))=0,ISNA(INDEX('Raw Data Linear'!$1:$1048576,$B204,MATCH(C$7,'Raw Data Linear'!$1:$1,0)))),"",INDEX('Raw Data Linear'!$1:$1048576,$B204,MATCH(C$7,'Raw Data Linear'!$1:$1,0)))</f>
        <v>232</v>
      </c>
      <c r="D204" s="18" t="str">
        <f>IF(OR(INDEX('Raw Data Linear'!$1:$1048576,$B204,MATCH(D$7,'Raw Data Linear'!$1:$1,0))=0,ISNA(INDEX('Raw Data Linear'!$1:$1048576,$B204,MATCH(D$7,'Raw Data Linear'!$1:$1,0)))),"",INDEX('Raw Data Linear'!$1:$1048576,$B204,MATCH(D$7,'Raw Data Linear'!$1:$1,0)))</f>
        <v>GVEC</v>
      </c>
      <c r="E204" s="18" t="e">
        <f>IF(OR(INDEX('Raw Data Linear'!$1:$1048576,$B204,MATCH(E$7,'Raw Data Linear'!$1:$1,0))=0,ISNA(INDEX('Raw Data Linear'!$1:$1048576,$B204,MATCH(E$7,'Raw Data Linear'!$1:$1,0)))),"",INDEX('Raw Data Linear'!$1:$1048576,$B204,MATCH(E$7,'Raw Data Linear'!$1:$1,0)))</f>
        <v>#N/A</v>
      </c>
      <c r="F204" s="18" t="str">
        <f>IF(OR(INDEX('Raw Data Linear'!$1:$1048576,$B204,MATCH(F$7,'Raw Data Linear'!$1:$1,0))=0,ISNA(INDEX('Raw Data Linear'!$1:$1048576,$B204,MATCH(F$7,'Raw Data Linear'!$1:$1,0)))),"",INDEX('Raw Data Linear'!$1:$1048576,$B204,MATCH(F$7,'Raw Data Linear'!$1:$1,0)))</f>
        <v>Electric Line Aerial</v>
      </c>
      <c r="G204" s="18"/>
      <c r="H204" s="24" t="str">
        <f>HYPERLINK(IF(OR(INDEX('Raw Data Linear'!$1:$1048576,$B204,MATCH(I$7,'Raw Data Linear'!$1:$1,0))=0,ISNA(INDEX('Raw Data Linear'!$1:$1048576,$B204,MATCH(I$7,'Raw Data Linear'!$1:$1,0)))),"",INDEX('Raw Data Linear'!$1:$1048576,$B204,MATCH(I$7,'Raw Data Linear'!$1:$1,0))),"Map")</f>
        <v>Map</v>
      </c>
      <c r="I204" s="24"/>
      <c r="J204" s="24" t="str">
        <f>HYPERLINK(IF(OR(INDEX('Raw Data Linear'!$1:$1048576,$B204,MATCH(J$7,'Raw Data Linear'!$1:$1,0))=0,ISNA(INDEX('Raw Data Linear'!$1:$1048576,$B204,MATCH(J$7,'Raw Data Linear'!$1:$1,0)))),"",INDEX('Raw Data Linear'!$1:$1048576,$B204,MATCH(J$7,'Raw Data Linear'!$1:$1,0))),"Map")</f>
        <v>Map</v>
      </c>
      <c r="K204" s="54" t="str">
        <f>N204</f>
        <v>115+89.37</v>
      </c>
      <c r="L204" s="18"/>
      <c r="M204" s="18"/>
      <c r="N204" s="18" t="str">
        <f>IF(OR(INDEX('Raw Data Linear'!$1:$1048576,$B204,MATCH(N$7,'Raw Data Linear'!$1:$1,0))=0,ISNA(INDEX('Raw Data Linear'!$1:$1048576,$B204,MATCH(N$7,'Raw Data Linear'!$1:$1,0)))),"",INDEX('Raw Data Linear'!$1:$1048576,$B204,MATCH(N$7,'Raw Data Linear'!$1:$1,0)))</f>
        <v>115+89.37</v>
      </c>
      <c r="O204" s="18">
        <f>IF(OR(INDEX('Raw Data Linear'!$1:$1048576,$B204,MATCH(O$7,'Raw Data Linear'!$1:$1,0))=0,ISNA(INDEX('Raw Data Linear'!$1:$1048576,$B204,MATCH(O$7,'Raw Data Linear'!$1:$1,0)))),"",INDEX('Raw Data Linear'!$1:$1048576,$B204,MATCH(O$7,'Raw Data Linear'!$1:$1,0)))</f>
        <v>16.489999999999998</v>
      </c>
      <c r="P204" s="18" t="str">
        <f>IF(OR(INDEX('Raw Data Linear'!$1:$1048576,$B204,MATCH(P$7,'Raw Data Linear'!$1:$1,0))=0,ISNA(INDEX('Raw Data Linear'!$1:$1048576,$B204,MATCH(P$7,'Raw Data Linear'!$1:$1,0)))),"",INDEX('Raw Data Linear'!$1:$1048576,$B204,MATCH(P$7,'Raw Data Linear'!$1:$1,0)))</f>
        <v>116+11.12</v>
      </c>
      <c r="Q204" s="18">
        <f>IF(OR(INDEX('Raw Data Linear'!$1:$1048576,$B204,MATCH(Q$7,'Raw Data Linear'!$1:$1,0))=0,ISNA(INDEX('Raw Data Linear'!$1:$1048576,$B204,MATCH(Q$7,'Raw Data Linear'!$1:$1,0)))),"",INDEX('Raw Data Linear'!$1:$1048576,$B204,MATCH(Q$7,'Raw Data Linear'!$1:$1,0)))</f>
        <v>-42.11</v>
      </c>
      <c r="R204" s="18" t="str">
        <f>IF(OR(INDEX('Raw Data Linear'!$1:$1048576,$B204,MATCH(R$7,'Raw Data Linear'!$1:$1,0))=0,ISNA(INDEX('Raw Data Linear'!$1:$1048576,$B204,MATCH(R$7,'Raw Data Linear'!$1:$1,0)))),"",INDEX('Raw Data Linear'!$1:$1048576,$B204,MATCH(R$7,'Raw Data Linear'!$1:$1,0)))</f>
        <v>RELOCATE</v>
      </c>
      <c r="S204" s="18" t="str">
        <f>IF(OR(INDEX('Raw Data Linear'!$1:$1048576,$B204,MATCH(S$7,'Raw Data Linear'!$1:$1,0))=0,ISNA(INDEX('Raw Data Linear'!$1:$1048576,$B204,MATCH(S$7,'Raw Data Linear'!$1:$1,0)))),"",INDEX('Raw Data Linear'!$1:$1048576,$B204,MATCH(S$7,'Raw Data Linear'!$1:$1,0)))</f>
        <v>CONFLICT</v>
      </c>
      <c r="T204" s="18" t="str">
        <f>IF(OR(INDEX('Raw Data Linear'!$1:$1048576,$B204,MATCH(T$7,'Raw Data Linear'!$1:$1,0))=0,ISNA(INDEX('Raw Data Linear'!$1:$1048576,$B204,MATCH(T$7,'Raw Data Linear'!$1:$1,0)))),"",INDEX('Raw Data Linear'!$1:$1048576,$B204,MATCH(T$7,'Raw Data Linear'!$1:$1,0)))</f>
        <v>LOCATED WITHIN FOOTPRINT OF PROPOSED IMPROVEMENTS</v>
      </c>
    </row>
    <row r="205" spans="1:20" ht="48" customHeight="1" x14ac:dyDescent="0.3">
      <c r="A205" s="3">
        <f t="shared" si="8"/>
        <v>1</v>
      </c>
      <c r="B205" s="3">
        <v>91</v>
      </c>
      <c r="C205" s="19">
        <f>IF(OR(INDEX('Raw Data Points'!$1:$1048576,$B205,MATCH(C$7,'Raw Data Points'!$1:$1,0))=0,ISNA(INDEX('Raw Data Points'!$1:$1048576,$B205,MATCH(C$7,'Raw Data Points'!$1:$1,0)))),"",INDEX('Raw Data Points'!$1:$1048576,$B205,MATCH(C$7,'Raw Data Points'!$1:$1,0)))</f>
        <v>146</v>
      </c>
      <c r="D205" s="19" t="str">
        <f>IF(OR(INDEX('Raw Data Points'!$1:$1048576,$B205,MATCH(D$7,'Raw Data Points'!$1:$1,0))=0,ISNA(INDEX('Raw Data Points'!$1:$1048576,$B205,MATCH(D$7,'Raw Data Points'!$1:$1,0)))),"",INDEX('Raw Data Points'!$1:$1048576,$B205,MATCH(D$7,'Raw Data Points'!$1:$1,0)))</f>
        <v>GVEC</v>
      </c>
      <c r="E205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05" s="19" t="str">
        <f>IF(OR(INDEX('Raw Data Points'!$1:$1048576,$B205,MATCH(F$7,'Raw Data Points'!$1:$1,0))=0,ISNA(INDEX('Raw Data Points'!$1:$1048576,$B205,MATCH(F$7,'Raw Data Points'!$1:$1,0)))),"",INDEX('Raw Data Points'!$1:$1048576,$B205,MATCH(F$7,'Raw Data Points'!$1:$1,0)))</f>
        <v>Electric Service Pole</v>
      </c>
      <c r="G205" s="19"/>
      <c r="H205" s="25" t="str">
        <f>HYPERLINK(IF(OR(INDEX('Raw Data Points'!$1:$1048576,$B205,MATCH(H$7,'Raw Data Points'!$1:$1,0))=0,ISNA(INDEX('Raw Data Points'!$1:$1048576,$B205,MATCH(H$7,'Raw Data Points'!$1:$1,0)))),"",INDEX('Raw Data Points'!$1:$1048576,$B205,MATCH(H$7,'Raw Data Points'!$1:$1,0))),"Map")</f>
        <v>Map</v>
      </c>
      <c r="I205" s="25"/>
      <c r="J205" s="25"/>
      <c r="K205" s="55" t="str">
        <f>L205</f>
        <v>115+94.93</v>
      </c>
      <c r="L205" s="19" t="str">
        <f>IF(OR(INDEX('Raw Data Points'!$1:$1048576,$B205,MATCH(L$7,'Raw Data Points'!$1:$1,0))=0,ISNA(INDEX('Raw Data Points'!$1:$1048576,$B205,MATCH(L$7,'Raw Data Points'!$1:$1,0)))),"",INDEX('Raw Data Points'!$1:$1048576,$B205,MATCH(L$7,'Raw Data Points'!$1:$1,0)))</f>
        <v>115+94.93</v>
      </c>
      <c r="M205" s="19">
        <f>IF(OR(INDEX('Raw Data Points'!$1:$1048576,$B205,MATCH(M$7,'Raw Data Points'!$1:$1,0))=0,ISNA(INDEX('Raw Data Points'!$1:$1048576,$B205,MATCH(M$7,'Raw Data Points'!$1:$1,0)))),"",INDEX('Raw Data Points'!$1:$1048576,$B205,MATCH(M$7,'Raw Data Points'!$1:$1,0)))</f>
        <v>-40.369999999999997</v>
      </c>
      <c r="N205" s="19"/>
      <c r="O205" s="19"/>
      <c r="P205" s="19"/>
      <c r="Q205" s="19"/>
      <c r="R205" s="19" t="str">
        <f>IF(OR(INDEX('Raw Data Points'!$1:$1048576,$B205,MATCH(R$7,'Raw Data Points'!$1:$1,0))=0,ISNA(INDEX('Raw Data Points'!$1:$1048576,$B205,MATCH(R$7,'Raw Data Points'!$1:$1,0)))),"",INDEX('Raw Data Points'!$1:$1048576,$B205,MATCH(R$7,'Raw Data Points'!$1:$1,0)))</f>
        <v>RELOCATE</v>
      </c>
      <c r="S205" s="19" t="str">
        <f>IF(OR(INDEX('Raw Data Points'!$1:$1048576,$B205,MATCH(S$7,'Raw Data Points'!$1:$1,0))=0,ISNA(INDEX('Raw Data Points'!$1:$1048576,$B205,MATCH(S$7,'Raw Data Points'!$1:$1,0)))),"",INDEX('Raw Data Points'!$1:$1048576,$B205,MATCH(S$7,'Raw Data Points'!$1:$1,0)))</f>
        <v>CONFLICT</v>
      </c>
      <c r="T205" s="19" t="str">
        <f>IF(OR(INDEX('Raw Data Points'!$1:$1048576,$B205,MATCH(T$7,'Raw Data Points'!$1:$1,0))=0,ISNA(INDEX('Raw Data Points'!$1:$1048576,$B205,MATCH(T$7,'Raw Data Points'!$1:$1,0)))),"",INDEX('Raw Data Points'!$1:$1048576,$B205,MATCH(T$7,'Raw Data Points'!$1:$1,0)))</f>
        <v>LOCATED WITHIN FOOTPRINT OF PROPOSED IMPROVEMENTS</v>
      </c>
    </row>
    <row r="206" spans="1:20" ht="48" customHeight="1" x14ac:dyDescent="0.3">
      <c r="A206" s="3">
        <f t="shared" si="8"/>
        <v>1</v>
      </c>
      <c r="B206" s="3">
        <v>98</v>
      </c>
      <c r="C206" s="18">
        <f>IF(OR(INDEX('Raw Data Linear'!$1:$1048576,$B206,MATCH(C$7,'Raw Data Linear'!$1:$1,0))=0,ISNA(INDEX('Raw Data Linear'!$1:$1048576,$B206,MATCH(C$7,'Raw Data Linear'!$1:$1,0)))),"",INDEX('Raw Data Linear'!$1:$1048576,$B206,MATCH(C$7,'Raw Data Linear'!$1:$1,0)))</f>
        <v>218</v>
      </c>
      <c r="D206" s="18" t="str">
        <f>IF(OR(INDEX('Raw Data Linear'!$1:$1048576,$B206,MATCH(D$7,'Raw Data Linear'!$1:$1,0))=0,ISNA(INDEX('Raw Data Linear'!$1:$1048576,$B206,MATCH(D$7,'Raw Data Linear'!$1:$1,0)))),"",INDEX('Raw Data Linear'!$1:$1048576,$B206,MATCH(D$7,'Raw Data Linear'!$1:$1,0)))</f>
        <v>GVEC</v>
      </c>
      <c r="E206" s="18" t="e">
        <f>IF(OR(INDEX('Raw Data Linear'!$1:$1048576,$B206,MATCH(E$7,'Raw Data Linear'!$1:$1,0))=0,ISNA(INDEX('Raw Data Linear'!$1:$1048576,$B206,MATCH(E$7,'Raw Data Linear'!$1:$1,0)))),"",INDEX('Raw Data Linear'!$1:$1048576,$B206,MATCH(E$7,'Raw Data Linear'!$1:$1,0)))</f>
        <v>#N/A</v>
      </c>
      <c r="F206" s="18" t="str">
        <f>IF(OR(INDEX('Raw Data Linear'!$1:$1048576,$B206,MATCH(F$7,'Raw Data Linear'!$1:$1,0))=0,ISNA(INDEX('Raw Data Linear'!$1:$1048576,$B206,MATCH(F$7,'Raw Data Linear'!$1:$1,0)))),"",INDEX('Raw Data Linear'!$1:$1048576,$B206,MATCH(F$7,'Raw Data Linear'!$1:$1,0)))</f>
        <v>Electric Line Aerial</v>
      </c>
      <c r="G206" s="18"/>
      <c r="H206" s="24" t="str">
        <f>HYPERLINK(IF(OR(INDEX('Raw Data Linear'!$1:$1048576,$B206,MATCH(I$7,'Raw Data Linear'!$1:$1,0))=0,ISNA(INDEX('Raw Data Linear'!$1:$1048576,$B206,MATCH(I$7,'Raw Data Linear'!$1:$1,0)))),"",INDEX('Raw Data Linear'!$1:$1048576,$B206,MATCH(I$7,'Raw Data Linear'!$1:$1,0))),"Map")</f>
        <v>Map</v>
      </c>
      <c r="I206" s="24"/>
      <c r="J206" s="24" t="str">
        <f>HYPERLINK(IF(OR(INDEX('Raw Data Linear'!$1:$1048576,$B206,MATCH(J$7,'Raw Data Linear'!$1:$1,0))=0,ISNA(INDEX('Raw Data Linear'!$1:$1048576,$B206,MATCH(J$7,'Raw Data Linear'!$1:$1,0)))),"",INDEX('Raw Data Linear'!$1:$1048576,$B206,MATCH(J$7,'Raw Data Linear'!$1:$1,0))),"Map")</f>
        <v>Map</v>
      </c>
      <c r="K206" s="54" t="str">
        <f>N206</f>
        <v>115+94.93</v>
      </c>
      <c r="L206" s="18"/>
      <c r="M206" s="18"/>
      <c r="N206" s="18" t="str">
        <f>IF(OR(INDEX('Raw Data Linear'!$1:$1048576,$B206,MATCH(N$7,'Raw Data Linear'!$1:$1,0))=0,ISNA(INDEX('Raw Data Linear'!$1:$1048576,$B206,MATCH(N$7,'Raw Data Linear'!$1:$1,0)))),"",INDEX('Raw Data Linear'!$1:$1048576,$B206,MATCH(N$7,'Raw Data Linear'!$1:$1,0)))</f>
        <v>115+94.93</v>
      </c>
      <c r="O206" s="18">
        <f>IF(OR(INDEX('Raw Data Linear'!$1:$1048576,$B206,MATCH(O$7,'Raw Data Linear'!$1:$1,0))=0,ISNA(INDEX('Raw Data Linear'!$1:$1048576,$B206,MATCH(O$7,'Raw Data Linear'!$1:$1,0)))),"",INDEX('Raw Data Linear'!$1:$1048576,$B206,MATCH(O$7,'Raw Data Linear'!$1:$1,0)))</f>
        <v>-40.369999999999997</v>
      </c>
      <c r="P206" s="18" t="str">
        <f>IF(OR(INDEX('Raw Data Linear'!$1:$1048576,$B206,MATCH(P$7,'Raw Data Linear'!$1:$1,0))=0,ISNA(INDEX('Raw Data Linear'!$1:$1048576,$B206,MATCH(P$7,'Raw Data Linear'!$1:$1,0)))),"",INDEX('Raw Data Linear'!$1:$1048576,$B206,MATCH(P$7,'Raw Data Linear'!$1:$1,0)))</f>
        <v>115+89.37</v>
      </c>
      <c r="Q206" s="18">
        <f>IF(OR(INDEX('Raw Data Linear'!$1:$1048576,$B206,MATCH(Q$7,'Raw Data Linear'!$1:$1,0))=0,ISNA(INDEX('Raw Data Linear'!$1:$1048576,$B206,MATCH(Q$7,'Raw Data Linear'!$1:$1,0)))),"",INDEX('Raw Data Linear'!$1:$1048576,$B206,MATCH(Q$7,'Raw Data Linear'!$1:$1,0)))</f>
        <v>16.489999999999998</v>
      </c>
      <c r="R206" s="18" t="str">
        <f>IF(OR(INDEX('Raw Data Linear'!$1:$1048576,$B206,MATCH(R$7,'Raw Data Linear'!$1:$1,0))=0,ISNA(INDEX('Raw Data Linear'!$1:$1048576,$B206,MATCH(R$7,'Raw Data Linear'!$1:$1,0)))),"",INDEX('Raw Data Linear'!$1:$1048576,$B206,MATCH(R$7,'Raw Data Linear'!$1:$1,0)))</f>
        <v>RELOCATE</v>
      </c>
      <c r="S206" s="18" t="str">
        <f>IF(OR(INDEX('Raw Data Linear'!$1:$1048576,$B206,MATCH(S$7,'Raw Data Linear'!$1:$1,0))=0,ISNA(INDEX('Raw Data Linear'!$1:$1048576,$B206,MATCH(S$7,'Raw Data Linear'!$1:$1,0)))),"",INDEX('Raw Data Linear'!$1:$1048576,$B206,MATCH(S$7,'Raw Data Linear'!$1:$1,0)))</f>
        <v>CONFLICT</v>
      </c>
      <c r="T206" s="18" t="str">
        <f>IF(OR(INDEX('Raw Data Linear'!$1:$1048576,$B206,MATCH(T$7,'Raw Data Linear'!$1:$1,0))=0,ISNA(INDEX('Raw Data Linear'!$1:$1048576,$B206,MATCH(T$7,'Raw Data Linear'!$1:$1,0)))),"",INDEX('Raw Data Linear'!$1:$1048576,$B206,MATCH(T$7,'Raw Data Linear'!$1:$1,0)))</f>
        <v>LOCATED WITHIN FOOTPRINT OF PROPOSED IMPROVEMENTS</v>
      </c>
    </row>
    <row r="207" spans="1:20" ht="48" customHeight="1" x14ac:dyDescent="0.3">
      <c r="A207" s="3">
        <f t="shared" si="8"/>
        <v>1</v>
      </c>
      <c r="B207" s="3">
        <v>99</v>
      </c>
      <c r="C207" s="19">
        <f>IF(OR(INDEX('Raw Data Linear'!$1:$1048576,$B207,MATCH(C$7,'Raw Data Linear'!$1:$1,0))=0,ISNA(INDEX('Raw Data Linear'!$1:$1048576,$B207,MATCH(C$7,'Raw Data Linear'!$1:$1,0)))),"",INDEX('Raw Data Linear'!$1:$1048576,$B207,MATCH(C$7,'Raw Data Linear'!$1:$1,0)))</f>
        <v>220</v>
      </c>
      <c r="D207" s="19" t="str">
        <f>IF(OR(INDEX('Raw Data Linear'!$1:$1048576,$B207,MATCH(D$7,'Raw Data Linear'!$1:$1,0))=0,ISNA(INDEX('Raw Data Linear'!$1:$1048576,$B207,MATCH(D$7,'Raw Data Linear'!$1:$1,0)))),"",INDEX('Raw Data Linear'!$1:$1048576,$B207,MATCH(D$7,'Raw Data Linear'!$1:$1,0)))</f>
        <v>GVEC</v>
      </c>
      <c r="E207" s="19" t="e">
        <f>IF(OR(INDEX('Raw Data Linear'!$1:$1048576,$B207,MATCH(E$7,'Raw Data Linear'!$1:$1,0))=0,ISNA(INDEX('Raw Data Linear'!$1:$1048576,$B207,MATCH(E$7,'Raw Data Linear'!$1:$1,0)))),"",INDEX('Raw Data Linear'!$1:$1048576,$B207,MATCH(E$7,'Raw Data Linear'!$1:$1,0)))</f>
        <v>#N/A</v>
      </c>
      <c r="F207" s="19" t="str">
        <f>IF(OR(INDEX('Raw Data Linear'!$1:$1048576,$B207,MATCH(F$7,'Raw Data Linear'!$1:$1,0))=0,ISNA(INDEX('Raw Data Linear'!$1:$1048576,$B207,MATCH(F$7,'Raw Data Linear'!$1:$1,0)))),"",INDEX('Raw Data Linear'!$1:$1048576,$B207,MATCH(F$7,'Raw Data Linear'!$1:$1,0)))</f>
        <v>Electric Line Underground</v>
      </c>
      <c r="G207" s="19"/>
      <c r="H207" s="25" t="str">
        <f>HYPERLINK(IF(OR(INDEX('Raw Data Linear'!$1:$1048576,$B207,MATCH(I$7,'Raw Data Linear'!$1:$1,0))=0,ISNA(INDEX('Raw Data Linear'!$1:$1048576,$B207,MATCH(I$7,'Raw Data Linear'!$1:$1,0)))),"",INDEX('Raw Data Linear'!$1:$1048576,$B207,MATCH(I$7,'Raw Data Linear'!$1:$1,0))),"Map")</f>
        <v>Map</v>
      </c>
      <c r="I207" s="25"/>
      <c r="J207" s="25" t="str">
        <f>HYPERLINK(IF(OR(INDEX('Raw Data Linear'!$1:$1048576,$B207,MATCH(J$7,'Raw Data Linear'!$1:$1,0))=0,ISNA(INDEX('Raw Data Linear'!$1:$1048576,$B207,MATCH(J$7,'Raw Data Linear'!$1:$1,0)))),"",INDEX('Raw Data Linear'!$1:$1048576,$B207,MATCH(J$7,'Raw Data Linear'!$1:$1,0))),"Map")</f>
        <v>Map</v>
      </c>
      <c r="K207" s="55" t="str">
        <f>N207</f>
        <v>115+98.86</v>
      </c>
      <c r="L207" s="19"/>
      <c r="M207" s="19"/>
      <c r="N207" s="19" t="str">
        <f>IF(OR(INDEX('Raw Data Linear'!$1:$1048576,$B207,MATCH(N$7,'Raw Data Linear'!$1:$1,0))=0,ISNA(INDEX('Raw Data Linear'!$1:$1048576,$B207,MATCH(N$7,'Raw Data Linear'!$1:$1,0)))),"",INDEX('Raw Data Linear'!$1:$1048576,$B207,MATCH(N$7,'Raw Data Linear'!$1:$1,0)))</f>
        <v>115+98.86</v>
      </c>
      <c r="O207" s="19">
        <f>IF(OR(INDEX('Raw Data Linear'!$1:$1048576,$B207,MATCH(O$7,'Raw Data Linear'!$1:$1,0))=0,ISNA(INDEX('Raw Data Linear'!$1:$1048576,$B207,MATCH(O$7,'Raw Data Linear'!$1:$1,0)))),"",INDEX('Raw Data Linear'!$1:$1048576,$B207,MATCH(O$7,'Raw Data Linear'!$1:$1,0)))</f>
        <v>-39.200000000000003</v>
      </c>
      <c r="P207" s="19" t="str">
        <f>IF(OR(INDEX('Raw Data Linear'!$1:$1048576,$B207,MATCH(P$7,'Raw Data Linear'!$1:$1,0))=0,ISNA(INDEX('Raw Data Linear'!$1:$1048576,$B207,MATCH(P$7,'Raw Data Linear'!$1:$1,0)))),"",INDEX('Raw Data Linear'!$1:$1048576,$B207,MATCH(P$7,'Raw Data Linear'!$1:$1,0)))</f>
        <v>115+92.50</v>
      </c>
      <c r="Q207" s="19">
        <f>IF(OR(INDEX('Raw Data Linear'!$1:$1048576,$B207,MATCH(Q$7,'Raw Data Linear'!$1:$1,0))=0,ISNA(INDEX('Raw Data Linear'!$1:$1048576,$B207,MATCH(Q$7,'Raw Data Linear'!$1:$1,0)))),"",INDEX('Raw Data Linear'!$1:$1048576,$B207,MATCH(Q$7,'Raw Data Linear'!$1:$1,0)))</f>
        <v>13.93</v>
      </c>
      <c r="R207" s="19" t="str">
        <f>IF(OR(INDEX('Raw Data Linear'!$1:$1048576,$B207,MATCH(R$7,'Raw Data Linear'!$1:$1,0))=0,ISNA(INDEX('Raw Data Linear'!$1:$1048576,$B207,MATCH(R$7,'Raw Data Linear'!$1:$1,0)))),"",INDEX('Raw Data Linear'!$1:$1048576,$B207,MATCH(R$7,'Raw Data Linear'!$1:$1,0)))</f>
        <v>RELOCATE</v>
      </c>
      <c r="S207" s="19" t="str">
        <f>IF(OR(INDEX('Raw Data Linear'!$1:$1048576,$B207,MATCH(S$7,'Raw Data Linear'!$1:$1,0))=0,ISNA(INDEX('Raw Data Linear'!$1:$1048576,$B207,MATCH(S$7,'Raw Data Linear'!$1:$1,0)))),"",INDEX('Raw Data Linear'!$1:$1048576,$B207,MATCH(S$7,'Raw Data Linear'!$1:$1,0)))</f>
        <v>CONFLICT</v>
      </c>
      <c r="T207" s="19" t="str">
        <f>IF(OR(INDEX('Raw Data Linear'!$1:$1048576,$B207,MATCH(T$7,'Raw Data Linear'!$1:$1,0))=0,ISNA(INDEX('Raw Data Linear'!$1:$1048576,$B207,MATCH(T$7,'Raw Data Linear'!$1:$1,0)))),"",INDEX('Raw Data Linear'!$1:$1048576,$B207,MATCH(T$7,'Raw Data Linear'!$1:$1,0)))</f>
        <v>LOCATED WITHIN FOOTPRINT OF PROPOSED IMPROVEMENTS</v>
      </c>
    </row>
    <row r="208" spans="1:20" ht="48" customHeight="1" x14ac:dyDescent="0.3">
      <c r="A208" s="3">
        <f t="shared" si="8"/>
        <v>1</v>
      </c>
      <c r="B208" s="3">
        <v>82</v>
      </c>
      <c r="C208" s="18">
        <f>IF(OR(INDEX('Raw Data Points'!$1:$1048576,$B208,MATCH(C$7,'Raw Data Points'!$1:$1,0))=0,ISNA(INDEX('Raw Data Points'!$1:$1048576,$B208,MATCH(C$7,'Raw Data Points'!$1:$1,0)))),"",INDEX('Raw Data Points'!$1:$1048576,$B208,MATCH(C$7,'Raw Data Points'!$1:$1,0)))</f>
        <v>137</v>
      </c>
      <c r="D208" s="18" t="str">
        <f>IF(OR(INDEX('Raw Data Points'!$1:$1048576,$B208,MATCH(D$7,'Raw Data Points'!$1:$1,0))=0,ISNA(INDEX('Raw Data Points'!$1:$1048576,$B208,MATCH(D$7,'Raw Data Points'!$1:$1,0)))),"",INDEX('Raw Data Points'!$1:$1048576,$B208,MATCH(D$7,'Raw Data Points'!$1:$1,0)))</f>
        <v>GVEC</v>
      </c>
      <c r="E208" s="18">
        <f t="shared" ref="E208:E217" si="9"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08" s="18" t="str">
        <f>IF(OR(INDEX('Raw Data Points'!$1:$1048576,$B208,MATCH(F$7,'Raw Data Points'!$1:$1,0))=0,ISNA(INDEX('Raw Data Points'!$1:$1048576,$B208,MATCH(F$7,'Raw Data Points'!$1:$1,0)))),"",INDEX('Raw Data Points'!$1:$1048576,$B208,MATCH(F$7,'Raw Data Points'!$1:$1,0)))</f>
        <v>Electric Power Pole</v>
      </c>
      <c r="G208" s="18"/>
      <c r="H208" s="24" t="str">
        <f>HYPERLINK(IF(OR(INDEX('Raw Data Points'!$1:$1048576,$B208,MATCH(H$7,'Raw Data Points'!$1:$1,0))=0,ISNA(INDEX('Raw Data Points'!$1:$1048576,$B208,MATCH(H$7,'Raw Data Points'!$1:$1,0)))),"",INDEX('Raw Data Points'!$1:$1048576,$B208,MATCH(H$7,'Raw Data Points'!$1:$1,0))),"Map")</f>
        <v>Map</v>
      </c>
      <c r="I208" s="24"/>
      <c r="J208" s="24"/>
      <c r="K208" s="54" t="str">
        <f t="shared" ref="K208:K217" si="10">L208</f>
        <v>116+11.12</v>
      </c>
      <c r="L208" s="18" t="str">
        <f>IF(OR(INDEX('Raw Data Points'!$1:$1048576,$B208,MATCH(L$7,'Raw Data Points'!$1:$1,0))=0,ISNA(INDEX('Raw Data Points'!$1:$1048576,$B208,MATCH(L$7,'Raw Data Points'!$1:$1,0)))),"",INDEX('Raw Data Points'!$1:$1048576,$B208,MATCH(L$7,'Raw Data Points'!$1:$1,0)))</f>
        <v>116+11.12</v>
      </c>
      <c r="M208" s="18">
        <f>IF(OR(INDEX('Raw Data Points'!$1:$1048576,$B208,MATCH(M$7,'Raw Data Points'!$1:$1,0))=0,ISNA(INDEX('Raw Data Points'!$1:$1048576,$B208,MATCH(M$7,'Raw Data Points'!$1:$1,0)))),"",INDEX('Raw Data Points'!$1:$1048576,$B208,MATCH(M$7,'Raw Data Points'!$1:$1,0)))</f>
        <v>-42.11</v>
      </c>
      <c r="N208" s="18"/>
      <c r="O208" s="18"/>
      <c r="P208" s="18"/>
      <c r="Q208" s="18"/>
      <c r="R208" s="18" t="str">
        <f>IF(OR(INDEX('Raw Data Points'!$1:$1048576,$B208,MATCH(R$7,'Raw Data Points'!$1:$1,0))=0,ISNA(INDEX('Raw Data Points'!$1:$1048576,$B208,MATCH(R$7,'Raw Data Points'!$1:$1,0)))),"",INDEX('Raw Data Points'!$1:$1048576,$B208,MATCH(R$7,'Raw Data Points'!$1:$1,0)))</f>
        <v>RELOCATE</v>
      </c>
      <c r="S208" s="18" t="str">
        <f>IF(OR(INDEX('Raw Data Points'!$1:$1048576,$B208,MATCH(S$7,'Raw Data Points'!$1:$1,0))=0,ISNA(INDEX('Raw Data Points'!$1:$1048576,$B208,MATCH(S$7,'Raw Data Points'!$1:$1,0)))),"",INDEX('Raw Data Points'!$1:$1048576,$B208,MATCH(S$7,'Raw Data Points'!$1:$1,0)))</f>
        <v>CONFLICT</v>
      </c>
      <c r="T208" s="18" t="str">
        <f>IF(OR(INDEX('Raw Data Points'!$1:$1048576,$B208,MATCH(T$7,'Raw Data Points'!$1:$1,0))=0,ISNA(INDEX('Raw Data Points'!$1:$1048576,$B208,MATCH(T$7,'Raw Data Points'!$1:$1,0)))),"",INDEX('Raw Data Points'!$1:$1048576,$B208,MATCH(T$7,'Raw Data Points'!$1:$1,0)))</f>
        <v>LOCATED WITHIN FOOTPRINT OF PROPOSED IMPROVEMENTS</v>
      </c>
    </row>
    <row r="209" spans="1:20" ht="48" customHeight="1" x14ac:dyDescent="0.3">
      <c r="A209" s="3">
        <f t="shared" si="8"/>
        <v>1</v>
      </c>
      <c r="B209" s="3">
        <v>95</v>
      </c>
      <c r="C209" s="19">
        <f>IF(OR(INDEX('Raw Data Points'!$1:$1048576,$B209,MATCH(C$7,'Raw Data Points'!$1:$1,0))=0,ISNA(INDEX('Raw Data Points'!$1:$1048576,$B209,MATCH(C$7,'Raw Data Points'!$1:$1,0)))),"",INDEX('Raw Data Points'!$1:$1048576,$B209,MATCH(C$7,'Raw Data Points'!$1:$1,0)))</f>
        <v>150</v>
      </c>
      <c r="D209" s="19" t="str">
        <f>IF(OR(INDEX('Raw Data Points'!$1:$1048576,$B209,MATCH(D$7,'Raw Data Points'!$1:$1,0))=0,ISNA(INDEX('Raw Data Points'!$1:$1048576,$B209,MATCH(D$7,'Raw Data Points'!$1:$1,0)))),"",INDEX('Raw Data Points'!$1:$1048576,$B209,MATCH(D$7,'Raw Data Points'!$1:$1,0)))</f>
        <v>GVEC</v>
      </c>
      <c r="E209" s="19">
        <f t="shared" si="9"/>
        <v>0</v>
      </c>
      <c r="F209" s="19" t="str">
        <f>IF(OR(INDEX('Raw Data Points'!$1:$1048576,$B209,MATCH(F$7,'Raw Data Points'!$1:$1,0))=0,ISNA(INDEX('Raw Data Points'!$1:$1048576,$B209,MATCH(F$7,'Raw Data Points'!$1:$1,0)))),"",INDEX('Raw Data Points'!$1:$1048576,$B209,MATCH(F$7,'Raw Data Points'!$1:$1,0)))</f>
        <v>Electric Power Pole</v>
      </c>
      <c r="G209" s="19"/>
      <c r="H209" s="25" t="str">
        <f>HYPERLINK(IF(OR(INDEX('Raw Data Points'!$1:$1048576,$B209,MATCH(H$7,'Raw Data Points'!$1:$1,0))=0,ISNA(INDEX('Raw Data Points'!$1:$1048576,$B209,MATCH(H$7,'Raw Data Points'!$1:$1,0)))),"",INDEX('Raw Data Points'!$1:$1048576,$B209,MATCH(H$7,'Raw Data Points'!$1:$1,0))),"Map")</f>
        <v>Map</v>
      </c>
      <c r="I209" s="25"/>
      <c r="J209" s="25"/>
      <c r="K209" s="55" t="str">
        <f t="shared" si="10"/>
        <v>116+27.72</v>
      </c>
      <c r="L209" s="19" t="str">
        <f>IF(OR(INDEX('Raw Data Points'!$1:$1048576,$B209,MATCH(L$7,'Raw Data Points'!$1:$1,0))=0,ISNA(INDEX('Raw Data Points'!$1:$1048576,$B209,MATCH(L$7,'Raw Data Points'!$1:$1,0)))),"",INDEX('Raw Data Points'!$1:$1048576,$B209,MATCH(L$7,'Raw Data Points'!$1:$1,0)))</f>
        <v>116+27.72</v>
      </c>
      <c r="M209" s="19">
        <f>IF(OR(INDEX('Raw Data Points'!$1:$1048576,$B209,MATCH(M$7,'Raw Data Points'!$1:$1,0))=0,ISNA(INDEX('Raw Data Points'!$1:$1048576,$B209,MATCH(M$7,'Raw Data Points'!$1:$1,0)))),"",INDEX('Raw Data Points'!$1:$1048576,$B209,MATCH(M$7,'Raw Data Points'!$1:$1,0)))</f>
        <v>17.260000000000002</v>
      </c>
      <c r="N209" s="19"/>
      <c r="O209" s="19"/>
      <c r="P209" s="19"/>
      <c r="Q209" s="19"/>
      <c r="R209" s="19" t="str">
        <f>IF(OR(INDEX('Raw Data Points'!$1:$1048576,$B209,MATCH(R$7,'Raw Data Points'!$1:$1,0))=0,ISNA(INDEX('Raw Data Points'!$1:$1048576,$B209,MATCH(R$7,'Raw Data Points'!$1:$1,0)))),"",INDEX('Raw Data Points'!$1:$1048576,$B209,MATCH(R$7,'Raw Data Points'!$1:$1,0)))</f>
        <v>RELOCATE</v>
      </c>
      <c r="S209" s="19" t="str">
        <f>IF(OR(INDEX('Raw Data Points'!$1:$1048576,$B209,MATCH(S$7,'Raw Data Points'!$1:$1,0))=0,ISNA(INDEX('Raw Data Points'!$1:$1048576,$B209,MATCH(S$7,'Raw Data Points'!$1:$1,0)))),"",INDEX('Raw Data Points'!$1:$1048576,$B209,MATCH(S$7,'Raw Data Points'!$1:$1,0)))</f>
        <v>CONFLICT</v>
      </c>
      <c r="T209" s="19" t="str">
        <f>IF(OR(INDEX('Raw Data Points'!$1:$1048576,$B209,MATCH(T$7,'Raw Data Points'!$1:$1,0))=0,ISNA(INDEX('Raw Data Points'!$1:$1048576,$B209,MATCH(T$7,'Raw Data Points'!$1:$1,0)))),"",INDEX('Raw Data Points'!$1:$1048576,$B209,MATCH(T$7,'Raw Data Points'!$1:$1,0)))</f>
        <v>LOCATED WITHIN FOOTPRINT OF PROPOSED IMPROVEMENTS</v>
      </c>
    </row>
    <row r="210" spans="1:20" ht="48" customHeight="1" x14ac:dyDescent="0.3">
      <c r="A210" s="3">
        <f t="shared" si="8"/>
        <v>1</v>
      </c>
      <c r="B210" s="3">
        <v>90</v>
      </c>
      <c r="C210" s="18">
        <f>IF(OR(INDEX('Raw Data Points'!$1:$1048576,$B210,MATCH(C$7,'Raw Data Points'!$1:$1,0))=0,ISNA(INDEX('Raw Data Points'!$1:$1048576,$B210,MATCH(C$7,'Raw Data Points'!$1:$1,0)))),"",INDEX('Raw Data Points'!$1:$1048576,$B210,MATCH(C$7,'Raw Data Points'!$1:$1,0)))</f>
        <v>145</v>
      </c>
      <c r="D210" s="18" t="str">
        <f>IF(OR(INDEX('Raw Data Points'!$1:$1048576,$B210,MATCH(D$7,'Raw Data Points'!$1:$1,0))=0,ISNA(INDEX('Raw Data Points'!$1:$1048576,$B210,MATCH(D$7,'Raw Data Points'!$1:$1,0)))),"",INDEX('Raw Data Points'!$1:$1048576,$B210,MATCH(D$7,'Raw Data Points'!$1:$1,0)))</f>
        <v>GVEC</v>
      </c>
      <c r="E210" s="18">
        <f t="shared" si="9"/>
        <v>0</v>
      </c>
      <c r="F210" s="18" t="str">
        <f>IF(OR(INDEX('Raw Data Points'!$1:$1048576,$B210,MATCH(F$7,'Raw Data Points'!$1:$1,0))=0,ISNA(INDEX('Raw Data Points'!$1:$1048576,$B210,MATCH(F$7,'Raw Data Points'!$1:$1,0)))),"",INDEX('Raw Data Points'!$1:$1048576,$B210,MATCH(F$7,'Raw Data Points'!$1:$1,0)))</f>
        <v>Electric Guy Anchor</v>
      </c>
      <c r="G210" s="18"/>
      <c r="H210" s="24" t="str">
        <f>HYPERLINK(IF(OR(INDEX('Raw Data Points'!$1:$1048576,$B210,MATCH(H$7,'Raw Data Points'!$1:$1,0))=0,ISNA(INDEX('Raw Data Points'!$1:$1048576,$B210,MATCH(H$7,'Raw Data Points'!$1:$1,0)))),"",INDEX('Raw Data Points'!$1:$1048576,$B210,MATCH(H$7,'Raw Data Points'!$1:$1,0))),"Map")</f>
        <v>Map</v>
      </c>
      <c r="I210" s="24"/>
      <c r="J210" s="24"/>
      <c r="K210" s="54" t="str">
        <f t="shared" si="10"/>
        <v>116+58.13</v>
      </c>
      <c r="L210" s="18" t="str">
        <f>IF(OR(INDEX('Raw Data Points'!$1:$1048576,$B210,MATCH(L$7,'Raw Data Points'!$1:$1,0))=0,ISNA(INDEX('Raw Data Points'!$1:$1048576,$B210,MATCH(L$7,'Raw Data Points'!$1:$1,0)))),"",INDEX('Raw Data Points'!$1:$1048576,$B210,MATCH(L$7,'Raw Data Points'!$1:$1,0)))</f>
        <v>116+58.13</v>
      </c>
      <c r="M210" s="18">
        <f>IF(OR(INDEX('Raw Data Points'!$1:$1048576,$B210,MATCH(M$7,'Raw Data Points'!$1:$1,0))=0,ISNA(INDEX('Raw Data Points'!$1:$1048576,$B210,MATCH(M$7,'Raw Data Points'!$1:$1,0)))),"",INDEX('Raw Data Points'!$1:$1048576,$B210,MATCH(M$7,'Raw Data Points'!$1:$1,0)))</f>
        <v>23.8</v>
      </c>
      <c r="N210" s="18"/>
      <c r="O210" s="18"/>
      <c r="P210" s="18"/>
      <c r="Q210" s="18"/>
      <c r="R210" s="18" t="str">
        <f>IF(OR(INDEX('Raw Data Points'!$1:$1048576,$B210,MATCH(R$7,'Raw Data Points'!$1:$1,0))=0,ISNA(INDEX('Raw Data Points'!$1:$1048576,$B210,MATCH(R$7,'Raw Data Points'!$1:$1,0)))),"",INDEX('Raw Data Points'!$1:$1048576,$B210,MATCH(R$7,'Raw Data Points'!$1:$1,0)))</f>
        <v>RELOCATE</v>
      </c>
      <c r="S210" s="18" t="str">
        <f>IF(OR(INDEX('Raw Data Points'!$1:$1048576,$B210,MATCH(S$7,'Raw Data Points'!$1:$1,0))=0,ISNA(INDEX('Raw Data Points'!$1:$1048576,$B210,MATCH(S$7,'Raw Data Points'!$1:$1,0)))),"",INDEX('Raw Data Points'!$1:$1048576,$B210,MATCH(S$7,'Raw Data Points'!$1:$1,0)))</f>
        <v>CONFLICT</v>
      </c>
      <c r="T210" s="18" t="str">
        <f>IF(OR(INDEX('Raw Data Points'!$1:$1048576,$B210,MATCH(T$7,'Raw Data Points'!$1:$1,0))=0,ISNA(INDEX('Raw Data Points'!$1:$1048576,$B210,MATCH(T$7,'Raw Data Points'!$1:$1,0)))),"",INDEX('Raw Data Points'!$1:$1048576,$B210,MATCH(T$7,'Raw Data Points'!$1:$1,0)))</f>
        <v>LOCATED WITHIN FOOTPRINT OF PROPOSED IMPROVEMENTS</v>
      </c>
    </row>
    <row r="211" spans="1:20" ht="48" customHeight="1" x14ac:dyDescent="0.3">
      <c r="A211" s="3">
        <f t="shared" si="8"/>
        <v>1</v>
      </c>
      <c r="B211" s="3">
        <v>93</v>
      </c>
      <c r="C211" s="19">
        <f>IF(OR(INDEX('Raw Data Points'!$1:$1048576,$B211,MATCH(C$7,'Raw Data Points'!$1:$1,0))=0,ISNA(INDEX('Raw Data Points'!$1:$1048576,$B211,MATCH(C$7,'Raw Data Points'!$1:$1,0)))),"",INDEX('Raw Data Points'!$1:$1048576,$B211,MATCH(C$7,'Raw Data Points'!$1:$1,0)))</f>
        <v>148</v>
      </c>
      <c r="D211" s="19" t="str">
        <f>IF(OR(INDEX('Raw Data Points'!$1:$1048576,$B211,MATCH(D$7,'Raw Data Points'!$1:$1,0))=0,ISNA(INDEX('Raw Data Points'!$1:$1048576,$B211,MATCH(D$7,'Raw Data Points'!$1:$1,0)))),"",INDEX('Raw Data Points'!$1:$1048576,$B211,MATCH(D$7,'Raw Data Points'!$1:$1,0)))</f>
        <v>GVEC</v>
      </c>
      <c r="E211" s="19">
        <f t="shared" si="9"/>
        <v>0</v>
      </c>
      <c r="F211" s="19" t="str">
        <f>IF(OR(INDEX('Raw Data Points'!$1:$1048576,$B211,MATCH(F$7,'Raw Data Points'!$1:$1,0))=0,ISNA(INDEX('Raw Data Points'!$1:$1048576,$B211,MATCH(F$7,'Raw Data Points'!$1:$1,0)))),"",INDEX('Raw Data Points'!$1:$1048576,$B211,MATCH(F$7,'Raw Data Points'!$1:$1,0)))</f>
        <v>Electric Guy Anchor</v>
      </c>
      <c r="G211" s="19"/>
      <c r="H211" s="25" t="str">
        <f>HYPERLINK(IF(OR(INDEX('Raw Data Points'!$1:$1048576,$B211,MATCH(H$7,'Raw Data Points'!$1:$1,0))=0,ISNA(INDEX('Raw Data Points'!$1:$1048576,$B211,MATCH(H$7,'Raw Data Points'!$1:$1,0)))),"",INDEX('Raw Data Points'!$1:$1048576,$B211,MATCH(H$7,'Raw Data Points'!$1:$1,0))),"Map")</f>
        <v>Map</v>
      </c>
      <c r="I211" s="25"/>
      <c r="J211" s="25"/>
      <c r="K211" s="55" t="str">
        <f t="shared" si="10"/>
        <v>116+58.55</v>
      </c>
      <c r="L211" s="19" t="str">
        <f>IF(OR(INDEX('Raw Data Points'!$1:$1048576,$B211,MATCH(L$7,'Raw Data Points'!$1:$1,0))=0,ISNA(INDEX('Raw Data Points'!$1:$1048576,$B211,MATCH(L$7,'Raw Data Points'!$1:$1,0)))),"",INDEX('Raw Data Points'!$1:$1048576,$B211,MATCH(L$7,'Raw Data Points'!$1:$1,0)))</f>
        <v>116+58.55</v>
      </c>
      <c r="M211" s="19">
        <f>IF(OR(INDEX('Raw Data Points'!$1:$1048576,$B211,MATCH(M$7,'Raw Data Points'!$1:$1,0))=0,ISNA(INDEX('Raw Data Points'!$1:$1048576,$B211,MATCH(M$7,'Raw Data Points'!$1:$1,0)))),"",INDEX('Raw Data Points'!$1:$1048576,$B211,MATCH(M$7,'Raw Data Points'!$1:$1,0)))</f>
        <v>32.229999999999997</v>
      </c>
      <c r="N211" s="19"/>
      <c r="O211" s="19"/>
      <c r="P211" s="19"/>
      <c r="Q211" s="19"/>
      <c r="R211" s="19" t="str">
        <f>IF(OR(INDEX('Raw Data Points'!$1:$1048576,$B211,MATCH(R$7,'Raw Data Points'!$1:$1,0))=0,ISNA(INDEX('Raw Data Points'!$1:$1048576,$B211,MATCH(R$7,'Raw Data Points'!$1:$1,0)))),"",INDEX('Raw Data Points'!$1:$1048576,$B211,MATCH(R$7,'Raw Data Points'!$1:$1,0)))</f>
        <v>RELOCATE</v>
      </c>
      <c r="S211" s="19" t="str">
        <f>IF(OR(INDEX('Raw Data Points'!$1:$1048576,$B211,MATCH(S$7,'Raw Data Points'!$1:$1,0))=0,ISNA(INDEX('Raw Data Points'!$1:$1048576,$B211,MATCH(S$7,'Raw Data Points'!$1:$1,0)))),"",INDEX('Raw Data Points'!$1:$1048576,$B211,MATCH(S$7,'Raw Data Points'!$1:$1,0)))</f>
        <v>CONFLICT</v>
      </c>
      <c r="T211" s="19" t="str">
        <f>IF(OR(INDEX('Raw Data Points'!$1:$1048576,$B211,MATCH(T$7,'Raw Data Points'!$1:$1,0))=0,ISNA(INDEX('Raw Data Points'!$1:$1048576,$B211,MATCH(T$7,'Raw Data Points'!$1:$1,0)))),"",INDEX('Raw Data Points'!$1:$1048576,$B211,MATCH(T$7,'Raw Data Points'!$1:$1,0)))</f>
        <v>LOCATED WITHIN FOOTPRINT OF PROPOSED IMPROVEMENTS</v>
      </c>
    </row>
    <row r="212" spans="1:20" ht="48" customHeight="1" x14ac:dyDescent="0.3">
      <c r="A212" s="3">
        <f t="shared" si="8"/>
        <v>1</v>
      </c>
      <c r="B212" s="3">
        <v>89</v>
      </c>
      <c r="C212" s="18">
        <f>IF(OR(INDEX('Raw Data Points'!$1:$1048576,$B212,MATCH(C$7,'Raw Data Points'!$1:$1,0))=0,ISNA(INDEX('Raw Data Points'!$1:$1048576,$B212,MATCH(C$7,'Raw Data Points'!$1:$1,0)))),"",INDEX('Raw Data Points'!$1:$1048576,$B212,MATCH(C$7,'Raw Data Points'!$1:$1,0)))</f>
        <v>144</v>
      </c>
      <c r="D212" s="18" t="str">
        <f>IF(OR(INDEX('Raw Data Points'!$1:$1048576,$B212,MATCH(D$7,'Raw Data Points'!$1:$1,0))=0,ISNA(INDEX('Raw Data Points'!$1:$1048576,$B212,MATCH(D$7,'Raw Data Points'!$1:$1,0)))),"",INDEX('Raw Data Points'!$1:$1048576,$B212,MATCH(D$7,'Raw Data Points'!$1:$1,0)))</f>
        <v>GVEC</v>
      </c>
      <c r="E212" s="18">
        <f t="shared" si="9"/>
        <v>0</v>
      </c>
      <c r="F212" s="18" t="str">
        <f>IF(OR(INDEX('Raw Data Points'!$1:$1048576,$B212,MATCH(F$7,'Raw Data Points'!$1:$1,0))=0,ISNA(INDEX('Raw Data Points'!$1:$1048576,$B212,MATCH(F$7,'Raw Data Points'!$1:$1,0)))),"",INDEX('Raw Data Points'!$1:$1048576,$B212,MATCH(F$7,'Raw Data Points'!$1:$1,0)))</f>
        <v>Electric Guy Anchor</v>
      </c>
      <c r="G212" s="18"/>
      <c r="H212" s="24" t="str">
        <f>HYPERLINK(IF(OR(INDEX('Raw Data Points'!$1:$1048576,$B212,MATCH(H$7,'Raw Data Points'!$1:$1,0))=0,ISNA(INDEX('Raw Data Points'!$1:$1048576,$B212,MATCH(H$7,'Raw Data Points'!$1:$1,0)))),"",INDEX('Raw Data Points'!$1:$1048576,$B212,MATCH(H$7,'Raw Data Points'!$1:$1,0))),"Map")</f>
        <v>Map</v>
      </c>
      <c r="I212" s="24"/>
      <c r="J212" s="24"/>
      <c r="K212" s="54" t="str">
        <f t="shared" si="10"/>
        <v>116+58.89</v>
      </c>
      <c r="L212" s="18" t="str">
        <f>IF(OR(INDEX('Raw Data Points'!$1:$1048576,$B212,MATCH(L$7,'Raw Data Points'!$1:$1,0))=0,ISNA(INDEX('Raw Data Points'!$1:$1048576,$B212,MATCH(L$7,'Raw Data Points'!$1:$1,0)))),"",INDEX('Raw Data Points'!$1:$1048576,$B212,MATCH(L$7,'Raw Data Points'!$1:$1,0)))</f>
        <v>116+58.89</v>
      </c>
      <c r="M212" s="18">
        <f>IF(OR(INDEX('Raw Data Points'!$1:$1048576,$B212,MATCH(M$7,'Raw Data Points'!$1:$1,0))=0,ISNA(INDEX('Raw Data Points'!$1:$1048576,$B212,MATCH(M$7,'Raw Data Points'!$1:$1,0)))),"",INDEX('Raw Data Points'!$1:$1048576,$B212,MATCH(M$7,'Raw Data Points'!$1:$1,0)))</f>
        <v>24.06</v>
      </c>
      <c r="N212" s="18"/>
      <c r="O212" s="18"/>
      <c r="P212" s="18"/>
      <c r="Q212" s="18"/>
      <c r="R212" s="18" t="str">
        <f>IF(OR(INDEX('Raw Data Points'!$1:$1048576,$B212,MATCH(R$7,'Raw Data Points'!$1:$1,0))=0,ISNA(INDEX('Raw Data Points'!$1:$1048576,$B212,MATCH(R$7,'Raw Data Points'!$1:$1,0)))),"",INDEX('Raw Data Points'!$1:$1048576,$B212,MATCH(R$7,'Raw Data Points'!$1:$1,0)))</f>
        <v>RELOCATE</v>
      </c>
      <c r="S212" s="18" t="str">
        <f>IF(OR(INDEX('Raw Data Points'!$1:$1048576,$B212,MATCH(S$7,'Raw Data Points'!$1:$1,0))=0,ISNA(INDEX('Raw Data Points'!$1:$1048576,$B212,MATCH(S$7,'Raw Data Points'!$1:$1,0)))),"",INDEX('Raw Data Points'!$1:$1048576,$B212,MATCH(S$7,'Raw Data Points'!$1:$1,0)))</f>
        <v>CONFLICT</v>
      </c>
      <c r="T212" s="18" t="str">
        <f>IF(OR(INDEX('Raw Data Points'!$1:$1048576,$B212,MATCH(T$7,'Raw Data Points'!$1:$1,0))=0,ISNA(INDEX('Raw Data Points'!$1:$1048576,$B212,MATCH(T$7,'Raw Data Points'!$1:$1,0)))),"",INDEX('Raw Data Points'!$1:$1048576,$B212,MATCH(T$7,'Raw Data Points'!$1:$1,0)))</f>
        <v>LOCATED WITHIN FOOTPRINT OF PROPOSED IMPROVEMENTS</v>
      </c>
    </row>
    <row r="213" spans="1:20" ht="48" customHeight="1" x14ac:dyDescent="0.3">
      <c r="A213" s="3">
        <f t="shared" si="8"/>
        <v>1</v>
      </c>
      <c r="B213" s="3">
        <v>88</v>
      </c>
      <c r="C213" s="19">
        <f>IF(OR(INDEX('Raw Data Points'!$1:$1048576,$B213,MATCH(C$7,'Raw Data Points'!$1:$1,0))=0,ISNA(INDEX('Raw Data Points'!$1:$1048576,$B213,MATCH(C$7,'Raw Data Points'!$1:$1,0)))),"",INDEX('Raw Data Points'!$1:$1048576,$B213,MATCH(C$7,'Raw Data Points'!$1:$1,0)))</f>
        <v>143</v>
      </c>
      <c r="D213" s="19" t="str">
        <f>IF(OR(INDEX('Raw Data Points'!$1:$1048576,$B213,MATCH(D$7,'Raw Data Points'!$1:$1,0))=0,ISNA(INDEX('Raw Data Points'!$1:$1048576,$B213,MATCH(D$7,'Raw Data Points'!$1:$1,0)))),"",INDEX('Raw Data Points'!$1:$1048576,$B213,MATCH(D$7,'Raw Data Points'!$1:$1,0)))</f>
        <v>GVEC</v>
      </c>
      <c r="E213" s="19">
        <f t="shared" si="9"/>
        <v>0</v>
      </c>
      <c r="F213" s="19" t="str">
        <f>IF(OR(INDEX('Raw Data Points'!$1:$1048576,$B213,MATCH(F$7,'Raw Data Points'!$1:$1,0))=0,ISNA(INDEX('Raw Data Points'!$1:$1048576,$B213,MATCH(F$7,'Raw Data Points'!$1:$1,0)))),"",INDEX('Raw Data Points'!$1:$1048576,$B213,MATCH(F$7,'Raw Data Points'!$1:$1,0)))</f>
        <v>Electric Guy Anchor</v>
      </c>
      <c r="G213" s="19"/>
      <c r="H213" s="25" t="str">
        <f>HYPERLINK(IF(OR(INDEX('Raw Data Points'!$1:$1048576,$B213,MATCH(H$7,'Raw Data Points'!$1:$1,0))=0,ISNA(INDEX('Raw Data Points'!$1:$1048576,$B213,MATCH(H$7,'Raw Data Points'!$1:$1,0)))),"",INDEX('Raw Data Points'!$1:$1048576,$B213,MATCH(H$7,'Raw Data Points'!$1:$1,0))),"Map")</f>
        <v>Map</v>
      </c>
      <c r="I213" s="25"/>
      <c r="J213" s="25"/>
      <c r="K213" s="55" t="str">
        <f t="shared" si="10"/>
        <v>116+59.48</v>
      </c>
      <c r="L213" s="19" t="str">
        <f>IF(OR(INDEX('Raw Data Points'!$1:$1048576,$B213,MATCH(L$7,'Raw Data Points'!$1:$1,0))=0,ISNA(INDEX('Raw Data Points'!$1:$1048576,$B213,MATCH(L$7,'Raw Data Points'!$1:$1,0)))),"",INDEX('Raw Data Points'!$1:$1048576,$B213,MATCH(L$7,'Raw Data Points'!$1:$1,0)))</f>
        <v>116+59.48</v>
      </c>
      <c r="M213" s="19">
        <f>IF(OR(INDEX('Raw Data Points'!$1:$1048576,$B213,MATCH(M$7,'Raw Data Points'!$1:$1,0))=0,ISNA(INDEX('Raw Data Points'!$1:$1048576,$B213,MATCH(M$7,'Raw Data Points'!$1:$1,0)))),"",INDEX('Raw Data Points'!$1:$1048576,$B213,MATCH(M$7,'Raw Data Points'!$1:$1,0)))</f>
        <v>24.53</v>
      </c>
      <c r="N213" s="19"/>
      <c r="O213" s="19"/>
      <c r="P213" s="19"/>
      <c r="Q213" s="19"/>
      <c r="R213" s="19" t="str">
        <f>IF(OR(INDEX('Raw Data Points'!$1:$1048576,$B213,MATCH(R$7,'Raw Data Points'!$1:$1,0))=0,ISNA(INDEX('Raw Data Points'!$1:$1048576,$B213,MATCH(R$7,'Raw Data Points'!$1:$1,0)))),"",INDEX('Raw Data Points'!$1:$1048576,$B213,MATCH(R$7,'Raw Data Points'!$1:$1,0)))</f>
        <v>RELOCATE</v>
      </c>
      <c r="S213" s="19" t="str">
        <f>IF(OR(INDEX('Raw Data Points'!$1:$1048576,$B213,MATCH(S$7,'Raw Data Points'!$1:$1,0))=0,ISNA(INDEX('Raw Data Points'!$1:$1048576,$B213,MATCH(S$7,'Raw Data Points'!$1:$1,0)))),"",INDEX('Raw Data Points'!$1:$1048576,$B213,MATCH(S$7,'Raw Data Points'!$1:$1,0)))</f>
        <v>CONFLICT</v>
      </c>
      <c r="T213" s="19" t="str">
        <f>IF(OR(INDEX('Raw Data Points'!$1:$1048576,$B213,MATCH(T$7,'Raw Data Points'!$1:$1,0))=0,ISNA(INDEX('Raw Data Points'!$1:$1048576,$B213,MATCH(T$7,'Raw Data Points'!$1:$1,0)))),"",INDEX('Raw Data Points'!$1:$1048576,$B213,MATCH(T$7,'Raw Data Points'!$1:$1,0)))</f>
        <v>LOCATED WITHIN FOOTPRINT OF PROPOSED IMPROVEMENTS</v>
      </c>
    </row>
    <row r="214" spans="1:20" ht="48" customHeight="1" x14ac:dyDescent="0.3">
      <c r="A214" s="3">
        <f t="shared" si="8"/>
        <v>1</v>
      </c>
      <c r="B214" s="3">
        <v>85</v>
      </c>
      <c r="C214" s="18">
        <f>IF(OR(INDEX('Raw Data Points'!$1:$1048576,$B214,MATCH(C$7,'Raw Data Points'!$1:$1,0))=0,ISNA(INDEX('Raw Data Points'!$1:$1048576,$B214,MATCH(C$7,'Raw Data Points'!$1:$1,0)))),"",INDEX('Raw Data Points'!$1:$1048576,$B214,MATCH(C$7,'Raw Data Points'!$1:$1,0)))</f>
        <v>140</v>
      </c>
      <c r="D214" s="18" t="str">
        <f>IF(OR(INDEX('Raw Data Points'!$1:$1048576,$B214,MATCH(D$7,'Raw Data Points'!$1:$1,0))=0,ISNA(INDEX('Raw Data Points'!$1:$1048576,$B214,MATCH(D$7,'Raw Data Points'!$1:$1,0)))),"",INDEX('Raw Data Points'!$1:$1048576,$B214,MATCH(D$7,'Raw Data Points'!$1:$1,0)))</f>
        <v>GVEC</v>
      </c>
      <c r="E214" s="18">
        <f t="shared" si="9"/>
        <v>0</v>
      </c>
      <c r="F214" s="18" t="str">
        <f>IF(OR(INDEX('Raw Data Points'!$1:$1048576,$B214,MATCH(F$7,'Raw Data Points'!$1:$1,0))=0,ISNA(INDEX('Raw Data Points'!$1:$1048576,$B214,MATCH(F$7,'Raw Data Points'!$1:$1,0)))),"",INDEX('Raw Data Points'!$1:$1048576,$B214,MATCH(F$7,'Raw Data Points'!$1:$1,0)))</f>
        <v>Electric Guy Pole</v>
      </c>
      <c r="G214" s="18"/>
      <c r="H214" s="24" t="str">
        <f>HYPERLINK(IF(OR(INDEX('Raw Data Points'!$1:$1048576,$B214,MATCH(H$7,'Raw Data Points'!$1:$1,0))=0,ISNA(INDEX('Raw Data Points'!$1:$1048576,$B214,MATCH(H$7,'Raw Data Points'!$1:$1,0)))),"",INDEX('Raw Data Points'!$1:$1048576,$B214,MATCH(H$7,'Raw Data Points'!$1:$1,0))),"Map")</f>
        <v>Map</v>
      </c>
      <c r="I214" s="24"/>
      <c r="J214" s="24"/>
      <c r="K214" s="54" t="str">
        <f t="shared" si="10"/>
        <v>116+59.62</v>
      </c>
      <c r="L214" s="18" t="str">
        <f>IF(OR(INDEX('Raw Data Points'!$1:$1048576,$B214,MATCH(L$7,'Raw Data Points'!$1:$1,0))=0,ISNA(INDEX('Raw Data Points'!$1:$1048576,$B214,MATCH(L$7,'Raw Data Points'!$1:$1,0)))),"",INDEX('Raw Data Points'!$1:$1048576,$B214,MATCH(L$7,'Raw Data Points'!$1:$1,0)))</f>
        <v>116+59.62</v>
      </c>
      <c r="M214" s="18">
        <f>IF(OR(INDEX('Raw Data Points'!$1:$1048576,$B214,MATCH(M$7,'Raw Data Points'!$1:$1,0))=0,ISNA(INDEX('Raw Data Points'!$1:$1048576,$B214,MATCH(M$7,'Raw Data Points'!$1:$1,0)))),"",INDEX('Raw Data Points'!$1:$1048576,$B214,MATCH(M$7,'Raw Data Points'!$1:$1,0)))</f>
        <v>17.989999999999998</v>
      </c>
      <c r="N214" s="18"/>
      <c r="O214" s="18"/>
      <c r="P214" s="18"/>
      <c r="Q214" s="18"/>
      <c r="R214" s="18" t="str">
        <f>IF(OR(INDEX('Raw Data Points'!$1:$1048576,$B214,MATCH(R$7,'Raw Data Points'!$1:$1,0))=0,ISNA(INDEX('Raw Data Points'!$1:$1048576,$B214,MATCH(R$7,'Raw Data Points'!$1:$1,0)))),"",INDEX('Raw Data Points'!$1:$1048576,$B214,MATCH(R$7,'Raw Data Points'!$1:$1,0)))</f>
        <v>RELOCATE</v>
      </c>
      <c r="S214" s="18" t="str">
        <f>IF(OR(INDEX('Raw Data Points'!$1:$1048576,$B214,MATCH(S$7,'Raw Data Points'!$1:$1,0))=0,ISNA(INDEX('Raw Data Points'!$1:$1048576,$B214,MATCH(S$7,'Raw Data Points'!$1:$1,0)))),"",INDEX('Raw Data Points'!$1:$1048576,$B214,MATCH(S$7,'Raw Data Points'!$1:$1,0)))</f>
        <v>CONFLICT</v>
      </c>
      <c r="T214" s="18" t="str">
        <f>IF(OR(INDEX('Raw Data Points'!$1:$1048576,$B214,MATCH(T$7,'Raw Data Points'!$1:$1,0))=0,ISNA(INDEX('Raw Data Points'!$1:$1048576,$B214,MATCH(T$7,'Raw Data Points'!$1:$1,0)))),"",INDEX('Raw Data Points'!$1:$1048576,$B214,MATCH(T$7,'Raw Data Points'!$1:$1,0)))</f>
        <v>LOCATED WITHIN FOOTPRINT OF PROPOSED IMPROVEMENTS</v>
      </c>
    </row>
    <row r="215" spans="1:20" ht="48" customHeight="1" x14ac:dyDescent="0.3">
      <c r="A215" s="3">
        <f t="shared" si="8"/>
        <v>1</v>
      </c>
      <c r="B215" s="3">
        <v>96</v>
      </c>
      <c r="C215" s="19">
        <f>IF(OR(INDEX('Raw Data Points'!$1:$1048576,$B215,MATCH(C$7,'Raw Data Points'!$1:$1,0))=0,ISNA(INDEX('Raw Data Points'!$1:$1048576,$B215,MATCH(C$7,'Raw Data Points'!$1:$1,0)))),"",INDEX('Raw Data Points'!$1:$1048576,$B215,MATCH(C$7,'Raw Data Points'!$1:$1,0)))</f>
        <v>151</v>
      </c>
      <c r="D215" s="19" t="str">
        <f>IF(OR(INDEX('Raw Data Points'!$1:$1048576,$B215,MATCH(D$7,'Raw Data Points'!$1:$1,0))=0,ISNA(INDEX('Raw Data Points'!$1:$1048576,$B215,MATCH(D$7,'Raw Data Points'!$1:$1,0)))),"",INDEX('Raw Data Points'!$1:$1048576,$B215,MATCH(D$7,'Raw Data Points'!$1:$1,0)))</f>
        <v>GVEC</v>
      </c>
      <c r="E215" s="19">
        <f t="shared" si="9"/>
        <v>0</v>
      </c>
      <c r="F215" s="19" t="str">
        <f>IF(OR(INDEX('Raw Data Points'!$1:$1048576,$B215,MATCH(F$7,'Raw Data Points'!$1:$1,0))=0,ISNA(INDEX('Raw Data Points'!$1:$1048576,$B215,MATCH(F$7,'Raw Data Points'!$1:$1,0)))),"",INDEX('Raw Data Points'!$1:$1048576,$B215,MATCH(F$7,'Raw Data Points'!$1:$1,0)))</f>
        <v>Electric Power Pole</v>
      </c>
      <c r="G215" s="19"/>
      <c r="H215" s="25" t="str">
        <f>HYPERLINK(IF(OR(INDEX('Raw Data Points'!$1:$1048576,$B215,MATCH(H$7,'Raw Data Points'!$1:$1,0))=0,ISNA(INDEX('Raw Data Points'!$1:$1048576,$B215,MATCH(H$7,'Raw Data Points'!$1:$1,0)))),"",INDEX('Raw Data Points'!$1:$1048576,$B215,MATCH(H$7,'Raw Data Points'!$1:$1,0))),"Map")</f>
        <v>Map</v>
      </c>
      <c r="I215" s="25"/>
      <c r="J215" s="25"/>
      <c r="K215" s="55" t="str">
        <f t="shared" si="10"/>
        <v>116+59.98</v>
      </c>
      <c r="L215" s="19" t="str">
        <f>IF(OR(INDEX('Raw Data Points'!$1:$1048576,$B215,MATCH(L$7,'Raw Data Points'!$1:$1,0))=0,ISNA(INDEX('Raw Data Points'!$1:$1048576,$B215,MATCH(L$7,'Raw Data Points'!$1:$1,0)))),"",INDEX('Raw Data Points'!$1:$1048576,$B215,MATCH(L$7,'Raw Data Points'!$1:$1,0)))</f>
        <v>116+59.98</v>
      </c>
      <c r="M215" s="19">
        <f>IF(OR(INDEX('Raw Data Points'!$1:$1048576,$B215,MATCH(M$7,'Raw Data Points'!$1:$1,0))=0,ISNA(INDEX('Raw Data Points'!$1:$1048576,$B215,MATCH(M$7,'Raw Data Points'!$1:$1,0)))),"",INDEX('Raw Data Points'!$1:$1048576,$B215,MATCH(M$7,'Raw Data Points'!$1:$1,0)))</f>
        <v>52.86</v>
      </c>
      <c r="N215" s="19"/>
      <c r="O215" s="19"/>
      <c r="P215" s="19"/>
      <c r="Q215" s="19"/>
      <c r="R215" s="19" t="str">
        <f>IF(OR(INDEX('Raw Data Points'!$1:$1048576,$B215,MATCH(R$7,'Raw Data Points'!$1:$1,0))=0,ISNA(INDEX('Raw Data Points'!$1:$1048576,$B215,MATCH(R$7,'Raw Data Points'!$1:$1,0)))),"",INDEX('Raw Data Points'!$1:$1048576,$B215,MATCH(R$7,'Raw Data Points'!$1:$1,0)))</f>
        <v>RELOCATE</v>
      </c>
      <c r="S215" s="19" t="str">
        <f>IF(OR(INDEX('Raw Data Points'!$1:$1048576,$B215,MATCH(S$7,'Raw Data Points'!$1:$1,0))=0,ISNA(INDEX('Raw Data Points'!$1:$1048576,$B215,MATCH(S$7,'Raw Data Points'!$1:$1,0)))),"",INDEX('Raw Data Points'!$1:$1048576,$B215,MATCH(S$7,'Raw Data Points'!$1:$1,0)))</f>
        <v>CONFLICT</v>
      </c>
      <c r="T215" s="19" t="str">
        <f>IF(OR(INDEX('Raw Data Points'!$1:$1048576,$B215,MATCH(T$7,'Raw Data Points'!$1:$1,0))=0,ISNA(INDEX('Raw Data Points'!$1:$1048576,$B215,MATCH(T$7,'Raw Data Points'!$1:$1,0)))),"",INDEX('Raw Data Points'!$1:$1048576,$B215,MATCH(T$7,'Raw Data Points'!$1:$1,0)))</f>
        <v>LOCATED WITHIN FOOTPRINT OF PROPOSED IMPROVEMENTS</v>
      </c>
    </row>
    <row r="216" spans="1:20" ht="48" customHeight="1" x14ac:dyDescent="0.3">
      <c r="A216" s="3">
        <f t="shared" si="8"/>
        <v>1</v>
      </c>
      <c r="B216" s="3">
        <v>87</v>
      </c>
      <c r="C216" s="18">
        <f>IF(OR(INDEX('Raw Data Points'!$1:$1048576,$B216,MATCH(C$7,'Raw Data Points'!$1:$1,0))=0,ISNA(INDEX('Raw Data Points'!$1:$1048576,$B216,MATCH(C$7,'Raw Data Points'!$1:$1,0)))),"",INDEX('Raw Data Points'!$1:$1048576,$B216,MATCH(C$7,'Raw Data Points'!$1:$1,0)))</f>
        <v>142</v>
      </c>
      <c r="D216" s="18" t="str">
        <f>IF(OR(INDEX('Raw Data Points'!$1:$1048576,$B216,MATCH(D$7,'Raw Data Points'!$1:$1,0))=0,ISNA(INDEX('Raw Data Points'!$1:$1048576,$B216,MATCH(D$7,'Raw Data Points'!$1:$1,0)))),"",INDEX('Raw Data Points'!$1:$1048576,$B216,MATCH(D$7,'Raw Data Points'!$1:$1,0)))</f>
        <v>GVEC</v>
      </c>
      <c r="E216" s="18">
        <f t="shared" si="9"/>
        <v>0</v>
      </c>
      <c r="F216" s="18" t="str">
        <f>IF(OR(INDEX('Raw Data Points'!$1:$1048576,$B216,MATCH(F$7,'Raw Data Points'!$1:$1,0))=0,ISNA(INDEX('Raw Data Points'!$1:$1048576,$B216,MATCH(F$7,'Raw Data Points'!$1:$1,0)))),"",INDEX('Raw Data Points'!$1:$1048576,$B216,MATCH(F$7,'Raw Data Points'!$1:$1,0)))</f>
        <v>Electric Guy Anchor</v>
      </c>
      <c r="G216" s="18"/>
      <c r="H216" s="24" t="str">
        <f>HYPERLINK(IF(OR(INDEX('Raw Data Points'!$1:$1048576,$B216,MATCH(H$7,'Raw Data Points'!$1:$1,0))=0,ISNA(INDEX('Raw Data Points'!$1:$1048576,$B216,MATCH(H$7,'Raw Data Points'!$1:$1,0)))),"",INDEX('Raw Data Points'!$1:$1048576,$B216,MATCH(H$7,'Raw Data Points'!$1:$1,0))),"Map")</f>
        <v>Map</v>
      </c>
      <c r="I216" s="24"/>
      <c r="J216" s="24"/>
      <c r="K216" s="54" t="str">
        <f t="shared" si="10"/>
        <v>116+60.88</v>
      </c>
      <c r="L216" s="18" t="str">
        <f>IF(OR(INDEX('Raw Data Points'!$1:$1048576,$B216,MATCH(L$7,'Raw Data Points'!$1:$1,0))=0,ISNA(INDEX('Raw Data Points'!$1:$1048576,$B216,MATCH(L$7,'Raw Data Points'!$1:$1,0)))),"",INDEX('Raw Data Points'!$1:$1048576,$B216,MATCH(L$7,'Raw Data Points'!$1:$1,0)))</f>
        <v>116+60.88</v>
      </c>
      <c r="M216" s="18">
        <f>IF(OR(INDEX('Raw Data Points'!$1:$1048576,$B216,MATCH(M$7,'Raw Data Points'!$1:$1,0))=0,ISNA(INDEX('Raw Data Points'!$1:$1048576,$B216,MATCH(M$7,'Raw Data Points'!$1:$1,0)))),"",INDEX('Raw Data Points'!$1:$1048576,$B216,MATCH(M$7,'Raw Data Points'!$1:$1,0)))</f>
        <v>24.61</v>
      </c>
      <c r="N216" s="18"/>
      <c r="O216" s="18"/>
      <c r="P216" s="18"/>
      <c r="Q216" s="18"/>
      <c r="R216" s="18" t="str">
        <f>IF(OR(INDEX('Raw Data Points'!$1:$1048576,$B216,MATCH(R$7,'Raw Data Points'!$1:$1,0))=0,ISNA(INDEX('Raw Data Points'!$1:$1048576,$B216,MATCH(R$7,'Raw Data Points'!$1:$1,0)))),"",INDEX('Raw Data Points'!$1:$1048576,$B216,MATCH(R$7,'Raw Data Points'!$1:$1,0)))</f>
        <v>RELOCATE</v>
      </c>
      <c r="S216" s="18" t="str">
        <f>IF(OR(INDEX('Raw Data Points'!$1:$1048576,$B216,MATCH(S$7,'Raw Data Points'!$1:$1,0))=0,ISNA(INDEX('Raw Data Points'!$1:$1048576,$B216,MATCH(S$7,'Raw Data Points'!$1:$1,0)))),"",INDEX('Raw Data Points'!$1:$1048576,$B216,MATCH(S$7,'Raw Data Points'!$1:$1,0)))</f>
        <v>CONFLICT</v>
      </c>
      <c r="T216" s="18" t="str">
        <f>IF(OR(INDEX('Raw Data Points'!$1:$1048576,$B216,MATCH(T$7,'Raw Data Points'!$1:$1,0))=0,ISNA(INDEX('Raw Data Points'!$1:$1048576,$B216,MATCH(T$7,'Raw Data Points'!$1:$1,0)))),"",INDEX('Raw Data Points'!$1:$1048576,$B216,MATCH(T$7,'Raw Data Points'!$1:$1,0)))</f>
        <v>LOCATED WITHIN FOOTPRINT OF PROPOSED IMPROVEMENTS</v>
      </c>
    </row>
    <row r="217" spans="1:20" ht="48" customHeight="1" x14ac:dyDescent="0.3">
      <c r="A217" s="3">
        <f t="shared" si="8"/>
        <v>1</v>
      </c>
      <c r="B217" s="3">
        <v>83</v>
      </c>
      <c r="C217" s="19">
        <f>IF(OR(INDEX('Raw Data Points'!$1:$1048576,$B217,MATCH(C$7,'Raw Data Points'!$1:$1,0))=0,ISNA(INDEX('Raw Data Points'!$1:$1048576,$B217,MATCH(C$7,'Raw Data Points'!$1:$1,0)))),"",INDEX('Raw Data Points'!$1:$1048576,$B217,MATCH(C$7,'Raw Data Points'!$1:$1,0)))</f>
        <v>138</v>
      </c>
      <c r="D217" s="19" t="str">
        <f>IF(OR(INDEX('Raw Data Points'!$1:$1048576,$B217,MATCH(D$7,'Raw Data Points'!$1:$1,0))=0,ISNA(INDEX('Raw Data Points'!$1:$1048576,$B217,MATCH(D$7,'Raw Data Points'!$1:$1,0)))),"",INDEX('Raw Data Points'!$1:$1048576,$B217,MATCH(D$7,'Raw Data Points'!$1:$1,0)))</f>
        <v>GVEC</v>
      </c>
      <c r="E217" s="19">
        <f t="shared" si="9"/>
        <v>0</v>
      </c>
      <c r="F217" s="19" t="str">
        <f>IF(OR(INDEX('Raw Data Points'!$1:$1048576,$B217,MATCH(F$7,'Raw Data Points'!$1:$1,0))=0,ISNA(INDEX('Raw Data Points'!$1:$1048576,$B217,MATCH(F$7,'Raw Data Points'!$1:$1,0)))),"",INDEX('Raw Data Points'!$1:$1048576,$B217,MATCH(F$7,'Raw Data Points'!$1:$1,0)))</f>
        <v>Electric Power Pole</v>
      </c>
      <c r="G217" s="19"/>
      <c r="H217" s="25" t="str">
        <f>HYPERLINK(IF(OR(INDEX('Raw Data Points'!$1:$1048576,$B217,MATCH(H$7,'Raw Data Points'!$1:$1,0))=0,ISNA(INDEX('Raw Data Points'!$1:$1048576,$B217,MATCH(H$7,'Raw Data Points'!$1:$1,0)))),"",INDEX('Raw Data Points'!$1:$1048576,$B217,MATCH(H$7,'Raw Data Points'!$1:$1,0))),"Map")</f>
        <v>Map</v>
      </c>
      <c r="I217" s="25"/>
      <c r="J217" s="25"/>
      <c r="K217" s="55" t="str">
        <f t="shared" si="10"/>
        <v>116+61.37</v>
      </c>
      <c r="L217" s="19" t="str">
        <f>IF(OR(INDEX('Raw Data Points'!$1:$1048576,$B217,MATCH(L$7,'Raw Data Points'!$1:$1,0))=0,ISNA(INDEX('Raw Data Points'!$1:$1048576,$B217,MATCH(L$7,'Raw Data Points'!$1:$1,0)))),"",INDEX('Raw Data Points'!$1:$1048576,$B217,MATCH(L$7,'Raw Data Points'!$1:$1,0)))</f>
        <v>116+61.37</v>
      </c>
      <c r="M217" s="19">
        <f>IF(OR(INDEX('Raw Data Points'!$1:$1048576,$B217,MATCH(M$7,'Raw Data Points'!$1:$1,0))=0,ISNA(INDEX('Raw Data Points'!$1:$1048576,$B217,MATCH(M$7,'Raw Data Points'!$1:$1,0)))),"",INDEX('Raw Data Points'!$1:$1048576,$B217,MATCH(M$7,'Raw Data Points'!$1:$1,0)))</f>
        <v>16.95</v>
      </c>
      <c r="N217" s="19"/>
      <c r="O217" s="19"/>
      <c r="P217" s="19"/>
      <c r="Q217" s="19"/>
      <c r="R217" s="19" t="str">
        <f>IF(OR(INDEX('Raw Data Points'!$1:$1048576,$B217,MATCH(R$7,'Raw Data Points'!$1:$1,0))=0,ISNA(INDEX('Raw Data Points'!$1:$1048576,$B217,MATCH(R$7,'Raw Data Points'!$1:$1,0)))),"",INDEX('Raw Data Points'!$1:$1048576,$B217,MATCH(R$7,'Raw Data Points'!$1:$1,0)))</f>
        <v>RELOCATE</v>
      </c>
      <c r="S217" s="19" t="str">
        <f>IF(OR(INDEX('Raw Data Points'!$1:$1048576,$B217,MATCH(S$7,'Raw Data Points'!$1:$1,0))=0,ISNA(INDEX('Raw Data Points'!$1:$1048576,$B217,MATCH(S$7,'Raw Data Points'!$1:$1,0)))),"",INDEX('Raw Data Points'!$1:$1048576,$B217,MATCH(S$7,'Raw Data Points'!$1:$1,0)))</f>
        <v>CONFLICT</v>
      </c>
      <c r="T217" s="19" t="str">
        <f>IF(OR(INDEX('Raw Data Points'!$1:$1048576,$B217,MATCH(T$7,'Raw Data Points'!$1:$1,0))=0,ISNA(INDEX('Raw Data Points'!$1:$1048576,$B217,MATCH(T$7,'Raw Data Points'!$1:$1,0)))),"",INDEX('Raw Data Points'!$1:$1048576,$B217,MATCH(T$7,'Raw Data Points'!$1:$1,0)))</f>
        <v>LOCATED WITHIN FOOTPRINT OF PROPOSED IMPROVEMENTS</v>
      </c>
    </row>
    <row r="218" spans="1:20" ht="48" customHeight="1" x14ac:dyDescent="0.3">
      <c r="A218" s="3">
        <f t="shared" si="8"/>
        <v>1</v>
      </c>
      <c r="B218" s="3">
        <v>95</v>
      </c>
      <c r="C218" s="18">
        <f>IF(OR(INDEX('Raw Data Linear'!$1:$1048576,$B218,MATCH(C$7,'Raw Data Linear'!$1:$1,0))=0,ISNA(INDEX('Raw Data Linear'!$1:$1048576,$B218,MATCH(C$7,'Raw Data Linear'!$1:$1,0)))),"",INDEX('Raw Data Linear'!$1:$1048576,$B218,MATCH(C$7,'Raw Data Linear'!$1:$1,0)))</f>
        <v>208</v>
      </c>
      <c r="D218" s="18" t="str">
        <f>IF(OR(INDEX('Raw Data Linear'!$1:$1048576,$B218,MATCH(D$7,'Raw Data Linear'!$1:$1,0))=0,ISNA(INDEX('Raw Data Linear'!$1:$1048576,$B218,MATCH(D$7,'Raw Data Linear'!$1:$1,0)))),"",INDEX('Raw Data Linear'!$1:$1048576,$B218,MATCH(D$7,'Raw Data Linear'!$1:$1,0)))</f>
        <v>GVEC</v>
      </c>
      <c r="E218" s="18" t="e">
        <f>IF(OR(INDEX('Raw Data Linear'!$1:$1048576,$B218,MATCH(E$7,'Raw Data Linear'!$1:$1,0))=0,ISNA(INDEX('Raw Data Linear'!$1:$1048576,$B218,MATCH(E$7,'Raw Data Linear'!$1:$1,0)))),"",INDEX('Raw Data Linear'!$1:$1048576,$B218,MATCH(E$7,'Raw Data Linear'!$1:$1,0)))</f>
        <v>#N/A</v>
      </c>
      <c r="F218" s="18" t="str">
        <f>IF(OR(INDEX('Raw Data Linear'!$1:$1048576,$B218,MATCH(F$7,'Raw Data Linear'!$1:$1,0))=0,ISNA(INDEX('Raw Data Linear'!$1:$1048576,$B218,MATCH(F$7,'Raw Data Linear'!$1:$1,0)))),"",INDEX('Raw Data Linear'!$1:$1048576,$B218,MATCH(F$7,'Raw Data Linear'!$1:$1,0)))</f>
        <v>Electric Line Aerial</v>
      </c>
      <c r="G218" s="18"/>
      <c r="H218" s="24" t="str">
        <f>HYPERLINK(IF(OR(INDEX('Raw Data Linear'!$1:$1048576,$B218,MATCH(I$7,'Raw Data Linear'!$1:$1,0))=0,ISNA(INDEX('Raw Data Linear'!$1:$1048576,$B218,MATCH(I$7,'Raw Data Linear'!$1:$1,0)))),"",INDEX('Raw Data Linear'!$1:$1048576,$B218,MATCH(I$7,'Raw Data Linear'!$1:$1,0))),"Map")</f>
        <v>Map</v>
      </c>
      <c r="I218" s="24"/>
      <c r="J218" s="24" t="str">
        <f>HYPERLINK(IF(OR(INDEX('Raw Data Linear'!$1:$1048576,$B218,MATCH(J$7,'Raw Data Linear'!$1:$1,0))=0,ISNA(INDEX('Raw Data Linear'!$1:$1048576,$B218,MATCH(J$7,'Raw Data Linear'!$1:$1,0)))),"",INDEX('Raw Data Linear'!$1:$1048576,$B218,MATCH(J$7,'Raw Data Linear'!$1:$1,0))),"Map")</f>
        <v>Map</v>
      </c>
      <c r="K218" s="54" t="str">
        <f>N218</f>
        <v>116+61.37</v>
      </c>
      <c r="L218" s="18"/>
      <c r="M218" s="18"/>
      <c r="N218" s="18" t="str">
        <f>IF(OR(INDEX('Raw Data Linear'!$1:$1048576,$B218,MATCH(N$7,'Raw Data Linear'!$1:$1,0))=0,ISNA(INDEX('Raw Data Linear'!$1:$1048576,$B218,MATCH(N$7,'Raw Data Linear'!$1:$1,0)))),"",INDEX('Raw Data Linear'!$1:$1048576,$B218,MATCH(N$7,'Raw Data Linear'!$1:$1,0)))</f>
        <v>116+61.37</v>
      </c>
      <c r="O218" s="18">
        <f>IF(OR(INDEX('Raw Data Linear'!$1:$1048576,$B218,MATCH(O$7,'Raw Data Linear'!$1:$1,0))=0,ISNA(INDEX('Raw Data Linear'!$1:$1048576,$B218,MATCH(O$7,'Raw Data Linear'!$1:$1,0)))),"",INDEX('Raw Data Linear'!$1:$1048576,$B218,MATCH(O$7,'Raw Data Linear'!$1:$1,0)))</f>
        <v>16.95</v>
      </c>
      <c r="P218" s="18" t="str">
        <f>IF(OR(INDEX('Raw Data Linear'!$1:$1048576,$B218,MATCH(P$7,'Raw Data Linear'!$1:$1,0))=0,ISNA(INDEX('Raw Data Linear'!$1:$1048576,$B218,MATCH(P$7,'Raw Data Linear'!$1:$1,0)))),"",INDEX('Raw Data Linear'!$1:$1048576,$B218,MATCH(P$7,'Raw Data Linear'!$1:$1,0)))</f>
        <v>116+59.98</v>
      </c>
      <c r="Q218" s="18">
        <f>IF(OR(INDEX('Raw Data Linear'!$1:$1048576,$B218,MATCH(Q$7,'Raw Data Linear'!$1:$1,0))=0,ISNA(INDEX('Raw Data Linear'!$1:$1048576,$B218,MATCH(Q$7,'Raw Data Linear'!$1:$1,0)))),"",INDEX('Raw Data Linear'!$1:$1048576,$B218,MATCH(Q$7,'Raw Data Linear'!$1:$1,0)))</f>
        <v>52.86</v>
      </c>
      <c r="R218" s="18" t="str">
        <f>IF(OR(INDEX('Raw Data Linear'!$1:$1048576,$B218,MATCH(R$7,'Raw Data Linear'!$1:$1,0))=0,ISNA(INDEX('Raw Data Linear'!$1:$1048576,$B218,MATCH(R$7,'Raw Data Linear'!$1:$1,0)))),"",INDEX('Raw Data Linear'!$1:$1048576,$B218,MATCH(R$7,'Raw Data Linear'!$1:$1,0)))</f>
        <v>RELOCATE</v>
      </c>
      <c r="S218" s="18" t="str">
        <f>IF(OR(INDEX('Raw Data Linear'!$1:$1048576,$B218,MATCH(S$7,'Raw Data Linear'!$1:$1,0))=0,ISNA(INDEX('Raw Data Linear'!$1:$1048576,$B218,MATCH(S$7,'Raw Data Linear'!$1:$1,0)))),"",INDEX('Raw Data Linear'!$1:$1048576,$B218,MATCH(S$7,'Raw Data Linear'!$1:$1,0)))</f>
        <v>CONFLICT</v>
      </c>
      <c r="T218" s="18" t="str">
        <f>IF(OR(INDEX('Raw Data Linear'!$1:$1048576,$B218,MATCH(T$7,'Raw Data Linear'!$1:$1,0))=0,ISNA(INDEX('Raw Data Linear'!$1:$1048576,$B218,MATCH(T$7,'Raw Data Linear'!$1:$1,0)))),"",INDEX('Raw Data Linear'!$1:$1048576,$B218,MATCH(T$7,'Raw Data Linear'!$1:$1,0)))</f>
        <v>LOCATED WITHIN FOOTPRINT OF PROPOSED IMPROVEMENTS</v>
      </c>
    </row>
    <row r="219" spans="1:20" ht="48" customHeight="1" x14ac:dyDescent="0.3">
      <c r="A219" s="3">
        <f t="shared" si="8"/>
        <v>1</v>
      </c>
      <c r="B219" s="3">
        <v>75</v>
      </c>
      <c r="C219" s="19">
        <f>IF(OR(INDEX('Raw Data Points'!$1:$1048576,$B219,MATCH(C$7,'Raw Data Points'!$1:$1,0))=0,ISNA(INDEX('Raw Data Points'!$1:$1048576,$B219,MATCH(C$7,'Raw Data Points'!$1:$1,0)))),"",INDEX('Raw Data Points'!$1:$1048576,$B219,MATCH(C$7,'Raw Data Points'!$1:$1,0)))</f>
        <v>130</v>
      </c>
      <c r="D219" s="19" t="str">
        <f>IF(OR(INDEX('Raw Data Points'!$1:$1048576,$B219,MATCH(D$7,'Raw Data Points'!$1:$1,0))=0,ISNA(INDEX('Raw Data Points'!$1:$1048576,$B219,MATCH(D$7,'Raw Data Points'!$1:$1,0)))),"",INDEX('Raw Data Points'!$1:$1048576,$B219,MATCH(D$7,'Raw Data Points'!$1:$1,0)))</f>
        <v>GVEC</v>
      </c>
      <c r="E219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19" s="19" t="str">
        <f>IF(OR(INDEX('Raw Data Points'!$1:$1048576,$B219,MATCH(F$7,'Raw Data Points'!$1:$1,0))=0,ISNA(INDEX('Raw Data Points'!$1:$1048576,$B219,MATCH(F$7,'Raw Data Points'!$1:$1,0)))),"",INDEX('Raw Data Points'!$1:$1048576,$B219,MATCH(F$7,'Raw Data Points'!$1:$1,0)))</f>
        <v>Electric Power Pole</v>
      </c>
      <c r="G219" s="19"/>
      <c r="H219" s="25" t="str">
        <f>HYPERLINK(IF(OR(INDEX('Raw Data Points'!$1:$1048576,$B219,MATCH(H$7,'Raw Data Points'!$1:$1,0))=0,ISNA(INDEX('Raw Data Points'!$1:$1048576,$B219,MATCH(H$7,'Raw Data Points'!$1:$1,0)))),"",INDEX('Raw Data Points'!$1:$1048576,$B219,MATCH(H$7,'Raw Data Points'!$1:$1,0))),"Map")</f>
        <v>Map</v>
      </c>
      <c r="I219" s="25"/>
      <c r="J219" s="25"/>
      <c r="K219" s="55" t="str">
        <f>L219</f>
        <v>119+30.60</v>
      </c>
      <c r="L219" s="19" t="str">
        <f>IF(OR(INDEX('Raw Data Points'!$1:$1048576,$B219,MATCH(L$7,'Raw Data Points'!$1:$1,0))=0,ISNA(INDEX('Raw Data Points'!$1:$1048576,$B219,MATCH(L$7,'Raw Data Points'!$1:$1,0)))),"",INDEX('Raw Data Points'!$1:$1048576,$B219,MATCH(L$7,'Raw Data Points'!$1:$1,0)))</f>
        <v>119+30.60</v>
      </c>
      <c r="M219" s="19">
        <f>IF(OR(INDEX('Raw Data Points'!$1:$1048576,$B219,MATCH(M$7,'Raw Data Points'!$1:$1,0))=0,ISNA(INDEX('Raw Data Points'!$1:$1048576,$B219,MATCH(M$7,'Raw Data Points'!$1:$1,0)))),"",INDEX('Raw Data Points'!$1:$1048576,$B219,MATCH(M$7,'Raw Data Points'!$1:$1,0)))</f>
        <v>17.71</v>
      </c>
      <c r="N219" s="19"/>
      <c r="O219" s="19"/>
      <c r="P219" s="19"/>
      <c r="Q219" s="19"/>
      <c r="R219" s="19" t="str">
        <f>IF(OR(INDEX('Raw Data Points'!$1:$1048576,$B219,MATCH(R$7,'Raw Data Points'!$1:$1,0))=0,ISNA(INDEX('Raw Data Points'!$1:$1048576,$B219,MATCH(R$7,'Raw Data Points'!$1:$1,0)))),"",INDEX('Raw Data Points'!$1:$1048576,$B219,MATCH(R$7,'Raw Data Points'!$1:$1,0)))</f>
        <v>RELOCATE</v>
      </c>
      <c r="S219" s="19" t="str">
        <f>IF(OR(INDEX('Raw Data Points'!$1:$1048576,$B219,MATCH(S$7,'Raw Data Points'!$1:$1,0))=0,ISNA(INDEX('Raw Data Points'!$1:$1048576,$B219,MATCH(S$7,'Raw Data Points'!$1:$1,0)))),"",INDEX('Raw Data Points'!$1:$1048576,$B219,MATCH(S$7,'Raw Data Points'!$1:$1,0)))</f>
        <v>CONFLICT</v>
      </c>
      <c r="T219" s="19" t="str">
        <f>IF(OR(INDEX('Raw Data Points'!$1:$1048576,$B219,MATCH(T$7,'Raw Data Points'!$1:$1,0))=0,ISNA(INDEX('Raw Data Points'!$1:$1048576,$B219,MATCH(T$7,'Raw Data Points'!$1:$1,0)))),"",INDEX('Raw Data Points'!$1:$1048576,$B219,MATCH(T$7,'Raw Data Points'!$1:$1,0)))</f>
        <v>LOCATED WITHIN FOOTPRINT OF PROPOSED IMPROVEMENTS</v>
      </c>
    </row>
    <row r="220" spans="1:20" ht="48" customHeight="1" x14ac:dyDescent="0.3">
      <c r="A220" s="3">
        <f t="shared" si="8"/>
        <v>1</v>
      </c>
      <c r="B220" s="3">
        <v>91</v>
      </c>
      <c r="C220" s="18">
        <f>IF(OR(INDEX('Raw Data Linear'!$1:$1048576,$B220,MATCH(C$7,'Raw Data Linear'!$1:$1,0))=0,ISNA(INDEX('Raw Data Linear'!$1:$1048576,$B220,MATCH(C$7,'Raw Data Linear'!$1:$1,0)))),"",INDEX('Raw Data Linear'!$1:$1048576,$B220,MATCH(C$7,'Raw Data Linear'!$1:$1,0)))</f>
        <v>204</v>
      </c>
      <c r="D220" s="18" t="str">
        <f>IF(OR(INDEX('Raw Data Linear'!$1:$1048576,$B220,MATCH(D$7,'Raw Data Linear'!$1:$1,0))=0,ISNA(INDEX('Raw Data Linear'!$1:$1048576,$B220,MATCH(D$7,'Raw Data Linear'!$1:$1,0)))),"",INDEX('Raw Data Linear'!$1:$1048576,$B220,MATCH(D$7,'Raw Data Linear'!$1:$1,0)))</f>
        <v>GVEC</v>
      </c>
      <c r="E220" s="18" t="e">
        <f>IF(OR(INDEX('Raw Data Linear'!$1:$1048576,$B220,MATCH(E$7,'Raw Data Linear'!$1:$1,0))=0,ISNA(INDEX('Raw Data Linear'!$1:$1048576,$B220,MATCH(E$7,'Raw Data Linear'!$1:$1,0)))),"",INDEX('Raw Data Linear'!$1:$1048576,$B220,MATCH(E$7,'Raw Data Linear'!$1:$1,0)))</f>
        <v>#N/A</v>
      </c>
      <c r="F220" s="18" t="str">
        <f>IF(OR(INDEX('Raw Data Linear'!$1:$1048576,$B220,MATCH(F$7,'Raw Data Linear'!$1:$1,0))=0,ISNA(INDEX('Raw Data Linear'!$1:$1048576,$B220,MATCH(F$7,'Raw Data Linear'!$1:$1,0)))),"",INDEX('Raw Data Linear'!$1:$1048576,$B220,MATCH(F$7,'Raw Data Linear'!$1:$1,0)))</f>
        <v>Electric Line Aerial</v>
      </c>
      <c r="G220" s="18"/>
      <c r="H220" s="24" t="str">
        <f>HYPERLINK(IF(OR(INDEX('Raw Data Linear'!$1:$1048576,$B220,MATCH(I$7,'Raw Data Linear'!$1:$1,0))=0,ISNA(INDEX('Raw Data Linear'!$1:$1048576,$B220,MATCH(I$7,'Raw Data Linear'!$1:$1,0)))),"",INDEX('Raw Data Linear'!$1:$1048576,$B220,MATCH(I$7,'Raw Data Linear'!$1:$1,0))),"Map")</f>
        <v>Map</v>
      </c>
      <c r="I220" s="24"/>
      <c r="J220" s="24" t="str">
        <f>HYPERLINK(IF(OR(INDEX('Raw Data Linear'!$1:$1048576,$B220,MATCH(J$7,'Raw Data Linear'!$1:$1,0))=0,ISNA(INDEX('Raw Data Linear'!$1:$1048576,$B220,MATCH(J$7,'Raw Data Linear'!$1:$1,0)))),"",INDEX('Raw Data Linear'!$1:$1048576,$B220,MATCH(J$7,'Raw Data Linear'!$1:$1,0))),"Map")</f>
        <v>Map</v>
      </c>
      <c r="K220" s="54" t="str">
        <f>N220</f>
        <v>119+30.60</v>
      </c>
      <c r="L220" s="18"/>
      <c r="M220" s="18"/>
      <c r="N220" s="18" t="str">
        <f>IF(OR(INDEX('Raw Data Linear'!$1:$1048576,$B220,MATCH(N$7,'Raw Data Linear'!$1:$1,0))=0,ISNA(INDEX('Raw Data Linear'!$1:$1048576,$B220,MATCH(N$7,'Raw Data Linear'!$1:$1,0)))),"",INDEX('Raw Data Linear'!$1:$1048576,$B220,MATCH(N$7,'Raw Data Linear'!$1:$1,0)))</f>
        <v>119+30.60</v>
      </c>
      <c r="O220" s="18">
        <f>IF(OR(INDEX('Raw Data Linear'!$1:$1048576,$B220,MATCH(O$7,'Raw Data Linear'!$1:$1,0))=0,ISNA(INDEX('Raw Data Linear'!$1:$1048576,$B220,MATCH(O$7,'Raw Data Linear'!$1:$1,0)))),"",INDEX('Raw Data Linear'!$1:$1048576,$B220,MATCH(O$7,'Raw Data Linear'!$1:$1,0)))</f>
        <v>17.71</v>
      </c>
      <c r="P220" s="18" t="str">
        <f>IF(OR(INDEX('Raw Data Linear'!$1:$1048576,$B220,MATCH(P$7,'Raw Data Linear'!$1:$1,0))=0,ISNA(INDEX('Raw Data Linear'!$1:$1048576,$B220,MATCH(P$7,'Raw Data Linear'!$1:$1,0)))),"",INDEX('Raw Data Linear'!$1:$1048576,$B220,MATCH(P$7,'Raw Data Linear'!$1:$1,0)))</f>
        <v>119+31.60</v>
      </c>
      <c r="Q220" s="18">
        <f>IF(OR(INDEX('Raw Data Linear'!$1:$1048576,$B220,MATCH(Q$7,'Raw Data Linear'!$1:$1,0))=0,ISNA(INDEX('Raw Data Linear'!$1:$1048576,$B220,MATCH(Q$7,'Raw Data Linear'!$1:$1,0)))),"",INDEX('Raw Data Linear'!$1:$1048576,$B220,MATCH(Q$7,'Raw Data Linear'!$1:$1,0)))</f>
        <v>46.47</v>
      </c>
      <c r="R220" s="18" t="str">
        <f>IF(OR(INDEX('Raw Data Linear'!$1:$1048576,$B220,MATCH(R$7,'Raw Data Linear'!$1:$1,0))=0,ISNA(INDEX('Raw Data Linear'!$1:$1048576,$B220,MATCH(R$7,'Raw Data Linear'!$1:$1,0)))),"",INDEX('Raw Data Linear'!$1:$1048576,$B220,MATCH(R$7,'Raw Data Linear'!$1:$1,0)))</f>
        <v>RELOCATE</v>
      </c>
      <c r="S220" s="18" t="str">
        <f>IF(OR(INDEX('Raw Data Linear'!$1:$1048576,$B220,MATCH(S$7,'Raw Data Linear'!$1:$1,0))=0,ISNA(INDEX('Raw Data Linear'!$1:$1048576,$B220,MATCH(S$7,'Raw Data Linear'!$1:$1,0)))),"",INDEX('Raw Data Linear'!$1:$1048576,$B220,MATCH(S$7,'Raw Data Linear'!$1:$1,0)))</f>
        <v>CONFLICT</v>
      </c>
      <c r="T220" s="18" t="str">
        <f>IF(OR(INDEX('Raw Data Linear'!$1:$1048576,$B220,MATCH(T$7,'Raw Data Linear'!$1:$1,0))=0,ISNA(INDEX('Raw Data Linear'!$1:$1048576,$B220,MATCH(T$7,'Raw Data Linear'!$1:$1,0)))),"",INDEX('Raw Data Linear'!$1:$1048576,$B220,MATCH(T$7,'Raw Data Linear'!$1:$1,0)))</f>
        <v>LOCATED WITHIN FOOTPRINT OF PROPOSED IMPROVEMENTS</v>
      </c>
    </row>
    <row r="221" spans="1:20" ht="48" customHeight="1" x14ac:dyDescent="0.3">
      <c r="A221" s="3">
        <f t="shared" si="8"/>
        <v>1</v>
      </c>
      <c r="B221" s="3">
        <v>76</v>
      </c>
      <c r="C221" s="19">
        <f>IF(OR(INDEX('Raw Data Points'!$1:$1048576,$B221,MATCH(C$7,'Raw Data Points'!$1:$1,0))=0,ISNA(INDEX('Raw Data Points'!$1:$1048576,$B221,MATCH(C$7,'Raw Data Points'!$1:$1,0)))),"",INDEX('Raw Data Points'!$1:$1048576,$B221,MATCH(C$7,'Raw Data Points'!$1:$1,0)))</f>
        <v>131</v>
      </c>
      <c r="D221" s="19" t="str">
        <f>IF(OR(INDEX('Raw Data Points'!$1:$1048576,$B221,MATCH(D$7,'Raw Data Points'!$1:$1,0))=0,ISNA(INDEX('Raw Data Points'!$1:$1048576,$B221,MATCH(D$7,'Raw Data Points'!$1:$1,0)))),"",INDEX('Raw Data Points'!$1:$1048576,$B221,MATCH(D$7,'Raw Data Points'!$1:$1,0)))</f>
        <v>GVEC</v>
      </c>
      <c r="E221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21" s="19" t="str">
        <f>IF(OR(INDEX('Raw Data Points'!$1:$1048576,$B221,MATCH(F$7,'Raw Data Points'!$1:$1,0))=0,ISNA(INDEX('Raw Data Points'!$1:$1048576,$B221,MATCH(F$7,'Raw Data Points'!$1:$1,0)))),"",INDEX('Raw Data Points'!$1:$1048576,$B221,MATCH(F$7,'Raw Data Points'!$1:$1,0)))</f>
        <v>Electric Guy Anchor</v>
      </c>
      <c r="G221" s="19"/>
      <c r="H221" s="25" t="str">
        <f>HYPERLINK(IF(OR(INDEX('Raw Data Points'!$1:$1048576,$B221,MATCH(H$7,'Raw Data Points'!$1:$1,0))=0,ISNA(INDEX('Raw Data Points'!$1:$1048576,$B221,MATCH(H$7,'Raw Data Points'!$1:$1,0)))),"",INDEX('Raw Data Points'!$1:$1048576,$B221,MATCH(H$7,'Raw Data Points'!$1:$1,0))),"Map")</f>
        <v>Map</v>
      </c>
      <c r="I221" s="25"/>
      <c r="J221" s="25"/>
      <c r="K221" s="55" t="str">
        <f>L221</f>
        <v>119+31.60</v>
      </c>
      <c r="L221" s="19" t="str">
        <f>IF(OR(INDEX('Raw Data Points'!$1:$1048576,$B221,MATCH(L$7,'Raw Data Points'!$1:$1,0))=0,ISNA(INDEX('Raw Data Points'!$1:$1048576,$B221,MATCH(L$7,'Raw Data Points'!$1:$1,0)))),"",INDEX('Raw Data Points'!$1:$1048576,$B221,MATCH(L$7,'Raw Data Points'!$1:$1,0)))</f>
        <v>119+31.60</v>
      </c>
      <c r="M221" s="19">
        <f>IF(OR(INDEX('Raw Data Points'!$1:$1048576,$B221,MATCH(M$7,'Raw Data Points'!$1:$1,0))=0,ISNA(INDEX('Raw Data Points'!$1:$1048576,$B221,MATCH(M$7,'Raw Data Points'!$1:$1,0)))),"",INDEX('Raw Data Points'!$1:$1048576,$B221,MATCH(M$7,'Raw Data Points'!$1:$1,0)))</f>
        <v>46.47</v>
      </c>
      <c r="N221" s="19"/>
      <c r="O221" s="19"/>
      <c r="P221" s="19"/>
      <c r="Q221" s="19"/>
      <c r="R221" s="19" t="str">
        <f>IF(OR(INDEX('Raw Data Points'!$1:$1048576,$B221,MATCH(R$7,'Raw Data Points'!$1:$1,0))=0,ISNA(INDEX('Raw Data Points'!$1:$1048576,$B221,MATCH(R$7,'Raw Data Points'!$1:$1,0)))),"",INDEX('Raw Data Points'!$1:$1048576,$B221,MATCH(R$7,'Raw Data Points'!$1:$1,0)))</f>
        <v>RELOCATE</v>
      </c>
      <c r="S221" s="19" t="str">
        <f>IF(OR(INDEX('Raw Data Points'!$1:$1048576,$B221,MATCH(S$7,'Raw Data Points'!$1:$1,0))=0,ISNA(INDEX('Raw Data Points'!$1:$1048576,$B221,MATCH(S$7,'Raw Data Points'!$1:$1,0)))),"",INDEX('Raw Data Points'!$1:$1048576,$B221,MATCH(S$7,'Raw Data Points'!$1:$1,0)))</f>
        <v>CONFLICT</v>
      </c>
      <c r="T221" s="19" t="str">
        <f>IF(OR(INDEX('Raw Data Points'!$1:$1048576,$B221,MATCH(T$7,'Raw Data Points'!$1:$1,0))=0,ISNA(INDEX('Raw Data Points'!$1:$1048576,$B221,MATCH(T$7,'Raw Data Points'!$1:$1,0)))),"",INDEX('Raw Data Points'!$1:$1048576,$B221,MATCH(T$7,'Raw Data Points'!$1:$1,0)))</f>
        <v>LOCATED WITHIN FOOTPRINT OF PROPOSED IMPROVEMENTS</v>
      </c>
    </row>
    <row r="222" spans="1:20" ht="48" customHeight="1" x14ac:dyDescent="0.3">
      <c r="A222" s="3">
        <f t="shared" si="8"/>
        <v>1</v>
      </c>
      <c r="B222" s="3">
        <v>77</v>
      </c>
      <c r="C222" s="18">
        <f>IF(OR(INDEX('Raw Data Points'!$1:$1048576,$B222,MATCH(C$7,'Raw Data Points'!$1:$1,0))=0,ISNA(INDEX('Raw Data Points'!$1:$1048576,$B222,MATCH(C$7,'Raw Data Points'!$1:$1,0)))),"",INDEX('Raw Data Points'!$1:$1048576,$B222,MATCH(C$7,'Raw Data Points'!$1:$1,0)))</f>
        <v>132</v>
      </c>
      <c r="D222" s="18" t="str">
        <f>IF(OR(INDEX('Raw Data Points'!$1:$1048576,$B222,MATCH(D$7,'Raw Data Points'!$1:$1,0))=0,ISNA(INDEX('Raw Data Points'!$1:$1048576,$B222,MATCH(D$7,'Raw Data Points'!$1:$1,0)))),"",INDEX('Raw Data Points'!$1:$1048576,$B222,MATCH(D$7,'Raw Data Points'!$1:$1,0)))</f>
        <v>GVEC</v>
      </c>
      <c r="E222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22" s="18" t="str">
        <f>IF(OR(INDEX('Raw Data Points'!$1:$1048576,$B222,MATCH(F$7,'Raw Data Points'!$1:$1,0))=0,ISNA(INDEX('Raw Data Points'!$1:$1048576,$B222,MATCH(F$7,'Raw Data Points'!$1:$1,0)))),"",INDEX('Raw Data Points'!$1:$1048576,$B222,MATCH(F$7,'Raw Data Points'!$1:$1,0)))</f>
        <v>Electric Service Pole</v>
      </c>
      <c r="G222" s="18"/>
      <c r="H222" s="24" t="str">
        <f>HYPERLINK(IF(OR(INDEX('Raw Data Points'!$1:$1048576,$B222,MATCH(H$7,'Raw Data Points'!$1:$1,0))=0,ISNA(INDEX('Raw Data Points'!$1:$1048576,$B222,MATCH(H$7,'Raw Data Points'!$1:$1,0)))),"",INDEX('Raw Data Points'!$1:$1048576,$B222,MATCH(H$7,'Raw Data Points'!$1:$1,0))),"Map")</f>
        <v>Map</v>
      </c>
      <c r="I222" s="24"/>
      <c r="J222" s="24"/>
      <c r="K222" s="54" t="str">
        <f>L222</f>
        <v>119+31.97</v>
      </c>
      <c r="L222" s="18" t="str">
        <f>IF(OR(INDEX('Raw Data Points'!$1:$1048576,$B222,MATCH(L$7,'Raw Data Points'!$1:$1,0))=0,ISNA(INDEX('Raw Data Points'!$1:$1048576,$B222,MATCH(L$7,'Raw Data Points'!$1:$1,0)))),"",INDEX('Raw Data Points'!$1:$1048576,$B222,MATCH(L$7,'Raw Data Points'!$1:$1,0)))</f>
        <v>119+31.97</v>
      </c>
      <c r="M222" s="18">
        <f>IF(OR(INDEX('Raw Data Points'!$1:$1048576,$B222,MATCH(M$7,'Raw Data Points'!$1:$1,0))=0,ISNA(INDEX('Raw Data Points'!$1:$1048576,$B222,MATCH(M$7,'Raw Data Points'!$1:$1,0)))),"",INDEX('Raw Data Points'!$1:$1048576,$B222,MATCH(M$7,'Raw Data Points'!$1:$1,0)))</f>
        <v>59.31</v>
      </c>
      <c r="N222" s="18"/>
      <c r="O222" s="18"/>
      <c r="P222" s="18"/>
      <c r="Q222" s="18"/>
      <c r="R222" s="18" t="str">
        <f>IF(OR(INDEX('Raw Data Points'!$1:$1048576,$B222,MATCH(R$7,'Raw Data Points'!$1:$1,0))=0,ISNA(INDEX('Raw Data Points'!$1:$1048576,$B222,MATCH(R$7,'Raw Data Points'!$1:$1,0)))),"",INDEX('Raw Data Points'!$1:$1048576,$B222,MATCH(R$7,'Raw Data Points'!$1:$1,0)))</f>
        <v>RELOCATE</v>
      </c>
      <c r="S222" s="18" t="str">
        <f>IF(OR(INDEX('Raw Data Points'!$1:$1048576,$B222,MATCH(S$7,'Raw Data Points'!$1:$1,0))=0,ISNA(INDEX('Raw Data Points'!$1:$1048576,$B222,MATCH(S$7,'Raw Data Points'!$1:$1,0)))),"",INDEX('Raw Data Points'!$1:$1048576,$B222,MATCH(S$7,'Raw Data Points'!$1:$1,0)))</f>
        <v>CONFLICT</v>
      </c>
      <c r="T222" s="18" t="str">
        <f>IF(OR(INDEX('Raw Data Points'!$1:$1048576,$B222,MATCH(T$7,'Raw Data Points'!$1:$1,0))=0,ISNA(INDEX('Raw Data Points'!$1:$1048576,$B222,MATCH(T$7,'Raw Data Points'!$1:$1,0)))),"",INDEX('Raw Data Points'!$1:$1048576,$B222,MATCH(T$7,'Raw Data Points'!$1:$1,0)))</f>
        <v>LOCATED WITHIN FOOTPRINT OF PROPOSED IMPROVEMENTS</v>
      </c>
    </row>
    <row r="223" spans="1:20" ht="48" customHeight="1" x14ac:dyDescent="0.3">
      <c r="A223" s="3">
        <f t="shared" si="8"/>
        <v>1</v>
      </c>
      <c r="B223" s="3">
        <v>86</v>
      </c>
      <c r="C223" s="19">
        <f>IF(OR(INDEX('Raw Data Linear'!$1:$1048576,$B223,MATCH(C$7,'Raw Data Linear'!$1:$1,0))=0,ISNA(INDEX('Raw Data Linear'!$1:$1048576,$B223,MATCH(C$7,'Raw Data Linear'!$1:$1,0)))),"",INDEX('Raw Data Linear'!$1:$1048576,$B223,MATCH(C$7,'Raw Data Linear'!$1:$1,0)))</f>
        <v>194</v>
      </c>
      <c r="D223" s="19" t="str">
        <f>IF(OR(INDEX('Raw Data Linear'!$1:$1048576,$B223,MATCH(D$7,'Raw Data Linear'!$1:$1,0))=0,ISNA(INDEX('Raw Data Linear'!$1:$1048576,$B223,MATCH(D$7,'Raw Data Linear'!$1:$1,0)))),"",INDEX('Raw Data Linear'!$1:$1048576,$B223,MATCH(D$7,'Raw Data Linear'!$1:$1,0)))</f>
        <v>GVEC</v>
      </c>
      <c r="E223" s="19" t="e">
        <f>IF(OR(INDEX('Raw Data Linear'!$1:$1048576,$B223,MATCH(E$7,'Raw Data Linear'!$1:$1,0))=0,ISNA(INDEX('Raw Data Linear'!$1:$1048576,$B223,MATCH(E$7,'Raw Data Linear'!$1:$1,0)))),"",INDEX('Raw Data Linear'!$1:$1048576,$B223,MATCH(E$7,'Raw Data Linear'!$1:$1,0)))</f>
        <v>#N/A</v>
      </c>
      <c r="F223" s="19" t="str">
        <f>IF(OR(INDEX('Raw Data Linear'!$1:$1048576,$B223,MATCH(F$7,'Raw Data Linear'!$1:$1,0))=0,ISNA(INDEX('Raw Data Linear'!$1:$1048576,$B223,MATCH(F$7,'Raw Data Linear'!$1:$1,0)))),"",INDEX('Raw Data Linear'!$1:$1048576,$B223,MATCH(F$7,'Raw Data Linear'!$1:$1,0)))</f>
        <v>Electric Line Underground</v>
      </c>
      <c r="G223" s="19"/>
      <c r="H223" s="25" t="str">
        <f>HYPERLINK(IF(OR(INDEX('Raw Data Linear'!$1:$1048576,$B223,MATCH(I$7,'Raw Data Linear'!$1:$1,0))=0,ISNA(INDEX('Raw Data Linear'!$1:$1048576,$B223,MATCH(I$7,'Raw Data Linear'!$1:$1,0)))),"",INDEX('Raw Data Linear'!$1:$1048576,$B223,MATCH(I$7,'Raw Data Linear'!$1:$1,0))),"Map")</f>
        <v>Map</v>
      </c>
      <c r="I223" s="25"/>
      <c r="J223" s="25" t="str">
        <f>HYPERLINK(IF(OR(INDEX('Raw Data Linear'!$1:$1048576,$B223,MATCH(J$7,'Raw Data Linear'!$1:$1,0))=0,ISNA(INDEX('Raw Data Linear'!$1:$1048576,$B223,MATCH(J$7,'Raw Data Linear'!$1:$1,0)))),"",INDEX('Raw Data Linear'!$1:$1048576,$B223,MATCH(J$7,'Raw Data Linear'!$1:$1,0))),"Map")</f>
        <v>Map</v>
      </c>
      <c r="K223" s="55" t="str">
        <f>N223</f>
        <v>119+47.13</v>
      </c>
      <c r="L223" s="19"/>
      <c r="M223" s="19"/>
      <c r="N223" s="19" t="str">
        <f>IF(OR(INDEX('Raw Data Linear'!$1:$1048576,$B223,MATCH(N$7,'Raw Data Linear'!$1:$1,0))=0,ISNA(INDEX('Raw Data Linear'!$1:$1048576,$B223,MATCH(N$7,'Raw Data Linear'!$1:$1,0)))),"",INDEX('Raw Data Linear'!$1:$1048576,$B223,MATCH(N$7,'Raw Data Linear'!$1:$1,0)))</f>
        <v>119+47.13</v>
      </c>
      <c r="O223" s="19">
        <f>IF(OR(INDEX('Raw Data Linear'!$1:$1048576,$B223,MATCH(O$7,'Raw Data Linear'!$1:$1,0))=0,ISNA(INDEX('Raw Data Linear'!$1:$1048576,$B223,MATCH(O$7,'Raw Data Linear'!$1:$1,0)))),"",INDEX('Raw Data Linear'!$1:$1048576,$B223,MATCH(O$7,'Raw Data Linear'!$1:$1,0)))</f>
        <v>-156.12</v>
      </c>
      <c r="P223" s="19" t="str">
        <f>IF(OR(INDEX('Raw Data Linear'!$1:$1048576,$B223,MATCH(P$7,'Raw Data Linear'!$1:$1,0))=0,ISNA(INDEX('Raw Data Linear'!$1:$1048576,$B223,MATCH(P$7,'Raw Data Linear'!$1:$1,0)))),"",INDEX('Raw Data Linear'!$1:$1048576,$B223,MATCH(P$7,'Raw Data Linear'!$1:$1,0)))</f>
        <v>119+48.96</v>
      </c>
      <c r="Q223" s="19">
        <f>IF(OR(INDEX('Raw Data Linear'!$1:$1048576,$B223,MATCH(Q$7,'Raw Data Linear'!$1:$1,0))=0,ISNA(INDEX('Raw Data Linear'!$1:$1048576,$B223,MATCH(Q$7,'Raw Data Linear'!$1:$1,0)))),"",INDEX('Raw Data Linear'!$1:$1048576,$B223,MATCH(Q$7,'Raw Data Linear'!$1:$1,0)))</f>
        <v>-56.03</v>
      </c>
      <c r="R223" s="19" t="str">
        <f>IF(OR(INDEX('Raw Data Linear'!$1:$1048576,$B223,MATCH(R$7,'Raw Data Linear'!$1:$1,0))=0,ISNA(INDEX('Raw Data Linear'!$1:$1048576,$B223,MATCH(R$7,'Raw Data Linear'!$1:$1,0)))),"",INDEX('Raw Data Linear'!$1:$1048576,$B223,MATCH(R$7,'Raw Data Linear'!$1:$1,0)))</f>
        <v>RELOCATE</v>
      </c>
      <c r="S223" s="19" t="str">
        <f>IF(OR(INDEX('Raw Data Linear'!$1:$1048576,$B223,MATCH(S$7,'Raw Data Linear'!$1:$1,0))=0,ISNA(INDEX('Raw Data Linear'!$1:$1048576,$B223,MATCH(S$7,'Raw Data Linear'!$1:$1,0)))),"",INDEX('Raw Data Linear'!$1:$1048576,$B223,MATCH(S$7,'Raw Data Linear'!$1:$1,0)))</f>
        <v>CONFLICT</v>
      </c>
      <c r="T223" s="19" t="str">
        <f>IF(OR(INDEX('Raw Data Linear'!$1:$1048576,$B223,MATCH(T$7,'Raw Data Linear'!$1:$1,0))=0,ISNA(INDEX('Raw Data Linear'!$1:$1048576,$B223,MATCH(T$7,'Raw Data Linear'!$1:$1,0)))),"",INDEX('Raw Data Linear'!$1:$1048576,$B223,MATCH(T$7,'Raw Data Linear'!$1:$1,0)))</f>
        <v>LOCATED WITHIN FOOTPRINT OF PROPOSED IMPROVEMENTS</v>
      </c>
    </row>
    <row r="224" spans="1:20" ht="48" customHeight="1" x14ac:dyDescent="0.3">
      <c r="A224" s="3">
        <f t="shared" si="8"/>
        <v>1</v>
      </c>
      <c r="B224" s="3">
        <v>71</v>
      </c>
      <c r="C224" s="18">
        <f>IF(OR(INDEX('Raw Data Points'!$1:$1048576,$B224,MATCH(C$7,'Raw Data Points'!$1:$1,0))=0,ISNA(INDEX('Raw Data Points'!$1:$1048576,$B224,MATCH(C$7,'Raw Data Points'!$1:$1,0)))),"",INDEX('Raw Data Points'!$1:$1048576,$B224,MATCH(C$7,'Raw Data Points'!$1:$1,0)))</f>
        <v>126</v>
      </c>
      <c r="D224" s="18" t="str">
        <f>IF(OR(INDEX('Raw Data Points'!$1:$1048576,$B224,MATCH(D$7,'Raw Data Points'!$1:$1,0))=0,ISNA(INDEX('Raw Data Points'!$1:$1048576,$B224,MATCH(D$7,'Raw Data Points'!$1:$1,0)))),"",INDEX('Raw Data Points'!$1:$1048576,$B224,MATCH(D$7,'Raw Data Points'!$1:$1,0)))</f>
        <v>GVEC</v>
      </c>
      <c r="E224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24" s="18" t="str">
        <f>IF(OR(INDEX('Raw Data Points'!$1:$1048576,$B224,MATCH(F$7,'Raw Data Points'!$1:$1,0))=0,ISNA(INDEX('Raw Data Points'!$1:$1048576,$B224,MATCH(F$7,'Raw Data Points'!$1:$1,0)))),"",INDEX('Raw Data Points'!$1:$1048576,$B224,MATCH(F$7,'Raw Data Points'!$1:$1,0)))</f>
        <v>Electric Light Pole</v>
      </c>
      <c r="G224" s="18"/>
      <c r="H224" s="24" t="str">
        <f>HYPERLINK(IF(OR(INDEX('Raw Data Points'!$1:$1048576,$B224,MATCH(H$7,'Raw Data Points'!$1:$1,0))=0,ISNA(INDEX('Raw Data Points'!$1:$1048576,$B224,MATCH(H$7,'Raw Data Points'!$1:$1,0)))),"",INDEX('Raw Data Points'!$1:$1048576,$B224,MATCH(H$7,'Raw Data Points'!$1:$1,0))),"Map")</f>
        <v>Map</v>
      </c>
      <c r="I224" s="24"/>
      <c r="J224" s="24"/>
      <c r="K224" s="54" t="str">
        <f>L224</f>
        <v>119+49.68</v>
      </c>
      <c r="L224" s="18" t="str">
        <f>IF(OR(INDEX('Raw Data Points'!$1:$1048576,$B224,MATCH(L$7,'Raw Data Points'!$1:$1,0))=0,ISNA(INDEX('Raw Data Points'!$1:$1048576,$B224,MATCH(L$7,'Raw Data Points'!$1:$1,0)))),"",INDEX('Raw Data Points'!$1:$1048576,$B224,MATCH(L$7,'Raw Data Points'!$1:$1,0)))</f>
        <v>119+49.68</v>
      </c>
      <c r="M224" s="18">
        <f>IF(OR(INDEX('Raw Data Points'!$1:$1048576,$B224,MATCH(M$7,'Raw Data Points'!$1:$1,0))=0,ISNA(INDEX('Raw Data Points'!$1:$1048576,$B224,MATCH(M$7,'Raw Data Points'!$1:$1,0)))),"",INDEX('Raw Data Points'!$1:$1048576,$B224,MATCH(M$7,'Raw Data Points'!$1:$1,0)))</f>
        <v>-54.95</v>
      </c>
      <c r="N224" s="18"/>
      <c r="O224" s="18"/>
      <c r="P224" s="18"/>
      <c r="Q224" s="18"/>
      <c r="R224" s="18" t="str">
        <f>IF(OR(INDEX('Raw Data Points'!$1:$1048576,$B224,MATCH(R$7,'Raw Data Points'!$1:$1,0))=0,ISNA(INDEX('Raw Data Points'!$1:$1048576,$B224,MATCH(R$7,'Raw Data Points'!$1:$1,0)))),"",INDEX('Raw Data Points'!$1:$1048576,$B224,MATCH(R$7,'Raw Data Points'!$1:$1,0)))</f>
        <v>RELOCATE</v>
      </c>
      <c r="S224" s="18" t="str">
        <f>IF(OR(INDEX('Raw Data Points'!$1:$1048576,$B224,MATCH(S$7,'Raw Data Points'!$1:$1,0))=0,ISNA(INDEX('Raw Data Points'!$1:$1048576,$B224,MATCH(S$7,'Raw Data Points'!$1:$1,0)))),"",INDEX('Raw Data Points'!$1:$1048576,$B224,MATCH(S$7,'Raw Data Points'!$1:$1,0)))</f>
        <v>CONFLICT</v>
      </c>
      <c r="T224" s="18" t="str">
        <f>IF(OR(INDEX('Raw Data Points'!$1:$1048576,$B224,MATCH(T$7,'Raw Data Points'!$1:$1,0))=0,ISNA(INDEX('Raw Data Points'!$1:$1048576,$B224,MATCH(T$7,'Raw Data Points'!$1:$1,0)))),"",INDEX('Raw Data Points'!$1:$1048576,$B224,MATCH(T$7,'Raw Data Points'!$1:$1,0)))</f>
        <v>LOCATED WITHIN FOOTPRINT OF PROPOSED IMPROVEMENTS</v>
      </c>
    </row>
    <row r="225" spans="1:20" ht="48" customHeight="1" x14ac:dyDescent="0.3">
      <c r="A225" s="3">
        <f t="shared" si="8"/>
        <v>1</v>
      </c>
      <c r="B225" s="3">
        <v>85</v>
      </c>
      <c r="C225" s="19">
        <f>IF(OR(INDEX('Raw Data Linear'!$1:$1048576,$B225,MATCH(C$7,'Raw Data Linear'!$1:$1,0))=0,ISNA(INDEX('Raw Data Linear'!$1:$1048576,$B225,MATCH(C$7,'Raw Data Linear'!$1:$1,0)))),"",INDEX('Raw Data Linear'!$1:$1048576,$B225,MATCH(C$7,'Raw Data Linear'!$1:$1,0)))</f>
        <v>193</v>
      </c>
      <c r="D225" s="19" t="str">
        <f>IF(OR(INDEX('Raw Data Linear'!$1:$1048576,$B225,MATCH(D$7,'Raw Data Linear'!$1:$1,0))=0,ISNA(INDEX('Raw Data Linear'!$1:$1048576,$B225,MATCH(D$7,'Raw Data Linear'!$1:$1,0)))),"",INDEX('Raw Data Linear'!$1:$1048576,$B225,MATCH(D$7,'Raw Data Linear'!$1:$1,0)))</f>
        <v>GVEC</v>
      </c>
      <c r="E225" s="19" t="e">
        <f>IF(OR(INDEX('Raw Data Linear'!$1:$1048576,$B225,MATCH(E$7,'Raw Data Linear'!$1:$1,0))=0,ISNA(INDEX('Raw Data Linear'!$1:$1048576,$B225,MATCH(E$7,'Raw Data Linear'!$1:$1,0)))),"",INDEX('Raw Data Linear'!$1:$1048576,$B225,MATCH(E$7,'Raw Data Linear'!$1:$1,0)))</f>
        <v>#N/A</v>
      </c>
      <c r="F225" s="19" t="str">
        <f>IF(OR(INDEX('Raw Data Linear'!$1:$1048576,$B225,MATCH(F$7,'Raw Data Linear'!$1:$1,0))=0,ISNA(INDEX('Raw Data Linear'!$1:$1048576,$B225,MATCH(F$7,'Raw Data Linear'!$1:$1,0)))),"",INDEX('Raw Data Linear'!$1:$1048576,$B225,MATCH(F$7,'Raw Data Linear'!$1:$1,0)))</f>
        <v>Electric Line Underground</v>
      </c>
      <c r="G225" s="19"/>
      <c r="H225" s="25" t="str">
        <f>HYPERLINK(IF(OR(INDEX('Raw Data Linear'!$1:$1048576,$B225,MATCH(I$7,'Raw Data Linear'!$1:$1,0))=0,ISNA(INDEX('Raw Data Linear'!$1:$1048576,$B225,MATCH(I$7,'Raw Data Linear'!$1:$1,0)))),"",INDEX('Raw Data Linear'!$1:$1048576,$B225,MATCH(I$7,'Raw Data Linear'!$1:$1,0))),"Map")</f>
        <v>Map</v>
      </c>
      <c r="I225" s="25"/>
      <c r="J225" s="25" t="str">
        <f>HYPERLINK(IF(OR(INDEX('Raw Data Linear'!$1:$1048576,$B225,MATCH(J$7,'Raw Data Linear'!$1:$1,0))=0,ISNA(INDEX('Raw Data Linear'!$1:$1048576,$B225,MATCH(J$7,'Raw Data Linear'!$1:$1,0)))),"",INDEX('Raw Data Linear'!$1:$1048576,$B225,MATCH(J$7,'Raw Data Linear'!$1:$1,0))),"Map")</f>
        <v>Map</v>
      </c>
      <c r="K225" s="55" t="str">
        <f>N225</f>
        <v>120+02.91</v>
      </c>
      <c r="L225" s="19"/>
      <c r="M225" s="19"/>
      <c r="N225" s="19" t="str">
        <f>IF(OR(INDEX('Raw Data Linear'!$1:$1048576,$B225,MATCH(N$7,'Raw Data Linear'!$1:$1,0))=0,ISNA(INDEX('Raw Data Linear'!$1:$1048576,$B225,MATCH(N$7,'Raw Data Linear'!$1:$1,0)))),"",INDEX('Raw Data Linear'!$1:$1048576,$B225,MATCH(N$7,'Raw Data Linear'!$1:$1,0)))</f>
        <v>120+02.91</v>
      </c>
      <c r="O225" s="19">
        <f>IF(OR(INDEX('Raw Data Linear'!$1:$1048576,$B225,MATCH(O$7,'Raw Data Linear'!$1:$1,0))=0,ISNA(INDEX('Raw Data Linear'!$1:$1048576,$B225,MATCH(O$7,'Raw Data Linear'!$1:$1,0)))),"",INDEX('Raw Data Linear'!$1:$1048576,$B225,MATCH(O$7,'Raw Data Linear'!$1:$1,0)))</f>
        <v>-154.1</v>
      </c>
      <c r="P225" s="19" t="str">
        <f>IF(OR(INDEX('Raw Data Linear'!$1:$1048576,$B225,MATCH(P$7,'Raw Data Linear'!$1:$1,0))=0,ISNA(INDEX('Raw Data Linear'!$1:$1048576,$B225,MATCH(P$7,'Raw Data Linear'!$1:$1,0)))),"",INDEX('Raw Data Linear'!$1:$1048576,$B225,MATCH(P$7,'Raw Data Linear'!$1:$1,0)))</f>
        <v>120+04.18</v>
      </c>
      <c r="Q225" s="19">
        <f>IF(OR(INDEX('Raw Data Linear'!$1:$1048576,$B225,MATCH(Q$7,'Raw Data Linear'!$1:$1,0))=0,ISNA(INDEX('Raw Data Linear'!$1:$1048576,$B225,MATCH(Q$7,'Raw Data Linear'!$1:$1,0)))),"",INDEX('Raw Data Linear'!$1:$1048576,$B225,MATCH(Q$7,'Raw Data Linear'!$1:$1,0)))</f>
        <v>-62.54</v>
      </c>
      <c r="R225" s="19" t="str">
        <f>IF(OR(INDEX('Raw Data Linear'!$1:$1048576,$B225,MATCH(R$7,'Raw Data Linear'!$1:$1,0))=0,ISNA(INDEX('Raw Data Linear'!$1:$1048576,$B225,MATCH(R$7,'Raw Data Linear'!$1:$1,0)))),"",INDEX('Raw Data Linear'!$1:$1048576,$B225,MATCH(R$7,'Raw Data Linear'!$1:$1,0)))</f>
        <v>RELOCATE</v>
      </c>
      <c r="S225" s="19" t="str">
        <f>IF(OR(INDEX('Raw Data Linear'!$1:$1048576,$B225,MATCH(S$7,'Raw Data Linear'!$1:$1,0))=0,ISNA(INDEX('Raw Data Linear'!$1:$1048576,$B225,MATCH(S$7,'Raw Data Linear'!$1:$1,0)))),"",INDEX('Raw Data Linear'!$1:$1048576,$B225,MATCH(S$7,'Raw Data Linear'!$1:$1,0)))</f>
        <v>CONFLICT</v>
      </c>
      <c r="T225" s="19" t="str">
        <f>IF(OR(INDEX('Raw Data Linear'!$1:$1048576,$B225,MATCH(T$7,'Raw Data Linear'!$1:$1,0))=0,ISNA(INDEX('Raw Data Linear'!$1:$1048576,$B225,MATCH(T$7,'Raw Data Linear'!$1:$1,0)))),"",INDEX('Raw Data Linear'!$1:$1048576,$B225,MATCH(T$7,'Raw Data Linear'!$1:$1,0)))</f>
        <v>LOCATED WITHIN FOOTPRINT OF PROPOSED IMPROVEMENTS</v>
      </c>
    </row>
    <row r="226" spans="1:20" ht="48" customHeight="1" x14ac:dyDescent="0.3">
      <c r="A226" s="3">
        <f t="shared" si="8"/>
        <v>1</v>
      </c>
      <c r="B226" s="3">
        <v>69</v>
      </c>
      <c r="C226" s="18">
        <f>IF(OR(INDEX('Raw Data Points'!$1:$1048576,$B226,MATCH(C$7,'Raw Data Points'!$1:$1,0))=0,ISNA(INDEX('Raw Data Points'!$1:$1048576,$B226,MATCH(C$7,'Raw Data Points'!$1:$1,0)))),"",INDEX('Raw Data Points'!$1:$1048576,$B226,MATCH(C$7,'Raw Data Points'!$1:$1,0)))</f>
        <v>123</v>
      </c>
      <c r="D226" s="18" t="str">
        <f>IF(OR(INDEX('Raw Data Points'!$1:$1048576,$B226,MATCH(D$7,'Raw Data Points'!$1:$1,0))=0,ISNA(INDEX('Raw Data Points'!$1:$1048576,$B226,MATCH(D$7,'Raw Data Points'!$1:$1,0)))),"",INDEX('Raw Data Points'!$1:$1048576,$B226,MATCH(D$7,'Raw Data Points'!$1:$1,0)))</f>
        <v>GVEC</v>
      </c>
      <c r="E226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26" s="18" t="str">
        <f>IF(OR(INDEX('Raw Data Points'!$1:$1048576,$B226,MATCH(F$7,'Raw Data Points'!$1:$1,0))=0,ISNA(INDEX('Raw Data Points'!$1:$1048576,$B226,MATCH(F$7,'Raw Data Points'!$1:$1,0)))),"",INDEX('Raw Data Points'!$1:$1048576,$B226,MATCH(F$7,'Raw Data Points'!$1:$1,0)))</f>
        <v>Electric Power Pole</v>
      </c>
      <c r="G226" s="18"/>
      <c r="H226" s="24" t="str">
        <f>HYPERLINK(IF(OR(INDEX('Raw Data Points'!$1:$1048576,$B226,MATCH(H$7,'Raw Data Points'!$1:$1,0))=0,ISNA(INDEX('Raw Data Points'!$1:$1048576,$B226,MATCH(H$7,'Raw Data Points'!$1:$1,0)))),"",INDEX('Raw Data Points'!$1:$1048576,$B226,MATCH(H$7,'Raw Data Points'!$1:$1,0))),"Map")</f>
        <v>Map</v>
      </c>
      <c r="I226" s="24"/>
      <c r="J226" s="24"/>
      <c r="K226" s="54" t="str">
        <f>L226</f>
        <v>121+10.69</v>
      </c>
      <c r="L226" s="18" t="str">
        <f>IF(OR(INDEX('Raw Data Points'!$1:$1048576,$B226,MATCH(L$7,'Raw Data Points'!$1:$1,0))=0,ISNA(INDEX('Raw Data Points'!$1:$1048576,$B226,MATCH(L$7,'Raw Data Points'!$1:$1,0)))),"",INDEX('Raw Data Points'!$1:$1048576,$B226,MATCH(L$7,'Raw Data Points'!$1:$1,0)))</f>
        <v>121+10.69</v>
      </c>
      <c r="M226" s="18">
        <f>IF(OR(INDEX('Raw Data Points'!$1:$1048576,$B226,MATCH(M$7,'Raw Data Points'!$1:$1,0))=0,ISNA(INDEX('Raw Data Points'!$1:$1048576,$B226,MATCH(M$7,'Raw Data Points'!$1:$1,0)))),"",INDEX('Raw Data Points'!$1:$1048576,$B226,MATCH(M$7,'Raw Data Points'!$1:$1,0)))</f>
        <v>19.739999999999998</v>
      </c>
      <c r="N226" s="18"/>
      <c r="O226" s="18"/>
      <c r="P226" s="18"/>
      <c r="Q226" s="18"/>
      <c r="R226" s="18" t="str">
        <f>IF(OR(INDEX('Raw Data Points'!$1:$1048576,$B226,MATCH(R$7,'Raw Data Points'!$1:$1,0))=0,ISNA(INDEX('Raw Data Points'!$1:$1048576,$B226,MATCH(R$7,'Raw Data Points'!$1:$1,0)))),"",INDEX('Raw Data Points'!$1:$1048576,$B226,MATCH(R$7,'Raw Data Points'!$1:$1,0)))</f>
        <v>RELOCATE</v>
      </c>
      <c r="S226" s="18" t="str">
        <f>IF(OR(INDEX('Raw Data Points'!$1:$1048576,$B226,MATCH(S$7,'Raw Data Points'!$1:$1,0))=0,ISNA(INDEX('Raw Data Points'!$1:$1048576,$B226,MATCH(S$7,'Raw Data Points'!$1:$1,0)))),"",INDEX('Raw Data Points'!$1:$1048576,$B226,MATCH(S$7,'Raw Data Points'!$1:$1,0)))</f>
        <v>CONFLICT</v>
      </c>
      <c r="T226" s="18" t="str">
        <f>IF(OR(INDEX('Raw Data Points'!$1:$1048576,$B226,MATCH(T$7,'Raw Data Points'!$1:$1,0))=0,ISNA(INDEX('Raw Data Points'!$1:$1048576,$B226,MATCH(T$7,'Raw Data Points'!$1:$1,0)))),"",INDEX('Raw Data Points'!$1:$1048576,$B226,MATCH(T$7,'Raw Data Points'!$1:$1,0)))</f>
        <v>LOCATED WITHIN FOOTPRINT OF PROPOSED IMPROVEMENTS</v>
      </c>
    </row>
    <row r="227" spans="1:20" ht="48" customHeight="1" x14ac:dyDescent="0.3">
      <c r="A227" s="3">
        <f t="shared" si="8"/>
        <v>1</v>
      </c>
      <c r="B227" s="3">
        <v>65</v>
      </c>
      <c r="C227" s="19">
        <f>IF(OR(INDEX('Raw Data Points'!$1:$1048576,$B227,MATCH(C$7,'Raw Data Points'!$1:$1,0))=0,ISNA(INDEX('Raw Data Points'!$1:$1048576,$B227,MATCH(C$7,'Raw Data Points'!$1:$1,0)))),"",INDEX('Raw Data Points'!$1:$1048576,$B227,MATCH(C$7,'Raw Data Points'!$1:$1,0)))</f>
        <v>118</v>
      </c>
      <c r="D227" s="19" t="str">
        <f>IF(OR(INDEX('Raw Data Points'!$1:$1048576,$B227,MATCH(D$7,'Raw Data Points'!$1:$1,0))=0,ISNA(INDEX('Raw Data Points'!$1:$1048576,$B227,MATCH(D$7,'Raw Data Points'!$1:$1,0)))),"",INDEX('Raw Data Points'!$1:$1048576,$B227,MATCH(D$7,'Raw Data Points'!$1:$1,0)))</f>
        <v>GVEC</v>
      </c>
      <c r="E227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27" s="19" t="str">
        <f>IF(OR(INDEX('Raw Data Points'!$1:$1048576,$B227,MATCH(F$7,'Raw Data Points'!$1:$1,0))=0,ISNA(INDEX('Raw Data Points'!$1:$1048576,$B227,MATCH(F$7,'Raw Data Points'!$1:$1,0)))),"",INDEX('Raw Data Points'!$1:$1048576,$B227,MATCH(F$7,'Raw Data Points'!$1:$1,0)))</f>
        <v>Electric Power Pole</v>
      </c>
      <c r="G227" s="19"/>
      <c r="H227" s="25" t="str">
        <f>HYPERLINK(IF(OR(INDEX('Raw Data Points'!$1:$1048576,$B227,MATCH(H$7,'Raw Data Points'!$1:$1,0))=0,ISNA(INDEX('Raw Data Points'!$1:$1048576,$B227,MATCH(H$7,'Raw Data Points'!$1:$1,0)))),"",INDEX('Raw Data Points'!$1:$1048576,$B227,MATCH(H$7,'Raw Data Points'!$1:$1,0))),"Map")</f>
        <v>Map</v>
      </c>
      <c r="I227" s="25"/>
      <c r="J227" s="25"/>
      <c r="K227" s="55" t="str">
        <f>L227</f>
        <v>122+47.07</v>
      </c>
      <c r="L227" s="19" t="str">
        <f>IF(OR(INDEX('Raw Data Points'!$1:$1048576,$B227,MATCH(L$7,'Raw Data Points'!$1:$1,0))=0,ISNA(INDEX('Raw Data Points'!$1:$1048576,$B227,MATCH(L$7,'Raw Data Points'!$1:$1,0)))),"",INDEX('Raw Data Points'!$1:$1048576,$B227,MATCH(L$7,'Raw Data Points'!$1:$1,0)))</f>
        <v>122+47.07</v>
      </c>
      <c r="M227" s="19">
        <f>IF(OR(INDEX('Raw Data Points'!$1:$1048576,$B227,MATCH(M$7,'Raw Data Points'!$1:$1,0))=0,ISNA(INDEX('Raw Data Points'!$1:$1048576,$B227,MATCH(M$7,'Raw Data Points'!$1:$1,0)))),"",INDEX('Raw Data Points'!$1:$1048576,$B227,MATCH(M$7,'Raw Data Points'!$1:$1,0)))</f>
        <v>27.54</v>
      </c>
      <c r="N227" s="19"/>
      <c r="O227" s="19"/>
      <c r="P227" s="19"/>
      <c r="Q227" s="19"/>
      <c r="R227" s="19" t="str">
        <f>IF(OR(INDEX('Raw Data Points'!$1:$1048576,$B227,MATCH(R$7,'Raw Data Points'!$1:$1,0))=0,ISNA(INDEX('Raw Data Points'!$1:$1048576,$B227,MATCH(R$7,'Raw Data Points'!$1:$1,0)))),"",INDEX('Raw Data Points'!$1:$1048576,$B227,MATCH(R$7,'Raw Data Points'!$1:$1,0)))</f>
        <v>RELOCATE</v>
      </c>
      <c r="S227" s="19" t="str">
        <f>IF(OR(INDEX('Raw Data Points'!$1:$1048576,$B227,MATCH(S$7,'Raw Data Points'!$1:$1,0))=0,ISNA(INDEX('Raw Data Points'!$1:$1048576,$B227,MATCH(S$7,'Raw Data Points'!$1:$1,0)))),"",INDEX('Raw Data Points'!$1:$1048576,$B227,MATCH(S$7,'Raw Data Points'!$1:$1,0)))</f>
        <v>CONFLICT</v>
      </c>
      <c r="T227" s="19" t="str">
        <f>IF(OR(INDEX('Raw Data Points'!$1:$1048576,$B227,MATCH(T$7,'Raw Data Points'!$1:$1,0))=0,ISNA(INDEX('Raw Data Points'!$1:$1048576,$B227,MATCH(T$7,'Raw Data Points'!$1:$1,0)))),"",INDEX('Raw Data Points'!$1:$1048576,$B227,MATCH(T$7,'Raw Data Points'!$1:$1,0)))</f>
        <v>LOCATED WITHIN FOOTPRINT OF PROPOSED IMPROVEMENTS</v>
      </c>
    </row>
    <row r="228" spans="1:20" ht="48" customHeight="1" x14ac:dyDescent="0.3">
      <c r="A228" s="3">
        <f t="shared" si="8"/>
        <v>1</v>
      </c>
      <c r="B228" s="3">
        <v>81</v>
      </c>
      <c r="C228" s="18">
        <f>IF(OR(INDEX('Raw Data Linear'!$1:$1048576,$B228,MATCH(C$7,'Raw Data Linear'!$1:$1,0))=0,ISNA(INDEX('Raw Data Linear'!$1:$1048576,$B228,MATCH(C$7,'Raw Data Linear'!$1:$1,0)))),"",INDEX('Raw Data Linear'!$1:$1048576,$B228,MATCH(C$7,'Raw Data Linear'!$1:$1,0)))</f>
        <v>186</v>
      </c>
      <c r="D228" s="18" t="str">
        <f>IF(OR(INDEX('Raw Data Linear'!$1:$1048576,$B228,MATCH(D$7,'Raw Data Linear'!$1:$1,0))=0,ISNA(INDEX('Raw Data Linear'!$1:$1048576,$B228,MATCH(D$7,'Raw Data Linear'!$1:$1,0)))),"",INDEX('Raw Data Linear'!$1:$1048576,$B228,MATCH(D$7,'Raw Data Linear'!$1:$1,0)))</f>
        <v>GVEC</v>
      </c>
      <c r="E228" s="18" t="e">
        <f>IF(OR(INDEX('Raw Data Linear'!$1:$1048576,$B228,MATCH(E$7,'Raw Data Linear'!$1:$1,0))=0,ISNA(INDEX('Raw Data Linear'!$1:$1048576,$B228,MATCH(E$7,'Raw Data Linear'!$1:$1,0)))),"",INDEX('Raw Data Linear'!$1:$1048576,$B228,MATCH(E$7,'Raw Data Linear'!$1:$1,0)))</f>
        <v>#N/A</v>
      </c>
      <c r="F228" s="18" t="str">
        <f>IF(OR(INDEX('Raw Data Linear'!$1:$1048576,$B228,MATCH(F$7,'Raw Data Linear'!$1:$1,0))=0,ISNA(INDEX('Raw Data Linear'!$1:$1048576,$B228,MATCH(F$7,'Raw Data Linear'!$1:$1,0)))),"",INDEX('Raw Data Linear'!$1:$1048576,$B228,MATCH(F$7,'Raw Data Linear'!$1:$1,0)))</f>
        <v>Electric Line Aerial</v>
      </c>
      <c r="G228" s="18"/>
      <c r="H228" s="24" t="str">
        <f>HYPERLINK(IF(OR(INDEX('Raw Data Linear'!$1:$1048576,$B228,MATCH(I$7,'Raw Data Linear'!$1:$1,0))=0,ISNA(INDEX('Raw Data Linear'!$1:$1048576,$B228,MATCH(I$7,'Raw Data Linear'!$1:$1,0)))),"",INDEX('Raw Data Linear'!$1:$1048576,$B228,MATCH(I$7,'Raw Data Linear'!$1:$1,0))),"Map")</f>
        <v>Map</v>
      </c>
      <c r="I228" s="24"/>
      <c r="J228" s="24" t="str">
        <f>HYPERLINK(IF(OR(INDEX('Raw Data Linear'!$1:$1048576,$B228,MATCH(J$7,'Raw Data Linear'!$1:$1,0))=0,ISNA(INDEX('Raw Data Linear'!$1:$1048576,$B228,MATCH(J$7,'Raw Data Linear'!$1:$1,0)))),"",INDEX('Raw Data Linear'!$1:$1048576,$B228,MATCH(J$7,'Raw Data Linear'!$1:$1,0))),"Map")</f>
        <v>Map</v>
      </c>
      <c r="K228" s="54" t="str">
        <f>N228</f>
        <v>122+47.07</v>
      </c>
      <c r="L228" s="18"/>
      <c r="M228" s="18"/>
      <c r="N228" s="18" t="str">
        <f>IF(OR(INDEX('Raw Data Linear'!$1:$1048576,$B228,MATCH(N$7,'Raw Data Linear'!$1:$1,0))=0,ISNA(INDEX('Raw Data Linear'!$1:$1048576,$B228,MATCH(N$7,'Raw Data Linear'!$1:$1,0)))),"",INDEX('Raw Data Linear'!$1:$1048576,$B228,MATCH(N$7,'Raw Data Linear'!$1:$1,0)))</f>
        <v>122+47.07</v>
      </c>
      <c r="O228" s="18">
        <f>IF(OR(INDEX('Raw Data Linear'!$1:$1048576,$B228,MATCH(O$7,'Raw Data Linear'!$1:$1,0))=0,ISNA(INDEX('Raw Data Linear'!$1:$1048576,$B228,MATCH(O$7,'Raw Data Linear'!$1:$1,0)))),"",INDEX('Raw Data Linear'!$1:$1048576,$B228,MATCH(O$7,'Raw Data Linear'!$1:$1,0)))</f>
        <v>27.54</v>
      </c>
      <c r="P228" s="18" t="str">
        <f>IF(OR(INDEX('Raw Data Linear'!$1:$1048576,$B228,MATCH(P$7,'Raw Data Linear'!$1:$1,0))=0,ISNA(INDEX('Raw Data Linear'!$1:$1048576,$B228,MATCH(P$7,'Raw Data Linear'!$1:$1,0)))),"",INDEX('Raw Data Linear'!$1:$1048576,$B228,MATCH(P$7,'Raw Data Linear'!$1:$1,0)))</f>
        <v>122+48.05</v>
      </c>
      <c r="Q228" s="18">
        <f>IF(OR(INDEX('Raw Data Linear'!$1:$1048576,$B228,MATCH(Q$7,'Raw Data Linear'!$1:$1,0))=0,ISNA(INDEX('Raw Data Linear'!$1:$1048576,$B228,MATCH(Q$7,'Raw Data Linear'!$1:$1,0)))),"",INDEX('Raw Data Linear'!$1:$1048576,$B228,MATCH(Q$7,'Raw Data Linear'!$1:$1,0)))</f>
        <v>75.23</v>
      </c>
      <c r="R228" s="18" t="str">
        <f>IF(OR(INDEX('Raw Data Linear'!$1:$1048576,$B228,MATCH(R$7,'Raw Data Linear'!$1:$1,0))=0,ISNA(INDEX('Raw Data Linear'!$1:$1048576,$B228,MATCH(R$7,'Raw Data Linear'!$1:$1,0)))),"",INDEX('Raw Data Linear'!$1:$1048576,$B228,MATCH(R$7,'Raw Data Linear'!$1:$1,0)))</f>
        <v>RELOCATE</v>
      </c>
      <c r="S228" s="18" t="str">
        <f>IF(OR(INDEX('Raw Data Linear'!$1:$1048576,$B228,MATCH(S$7,'Raw Data Linear'!$1:$1,0))=0,ISNA(INDEX('Raw Data Linear'!$1:$1048576,$B228,MATCH(S$7,'Raw Data Linear'!$1:$1,0)))),"",INDEX('Raw Data Linear'!$1:$1048576,$B228,MATCH(S$7,'Raw Data Linear'!$1:$1,0)))</f>
        <v>CONFLICT</v>
      </c>
      <c r="T228" s="18" t="str">
        <f>IF(OR(INDEX('Raw Data Linear'!$1:$1048576,$B228,MATCH(T$7,'Raw Data Linear'!$1:$1,0))=0,ISNA(INDEX('Raw Data Linear'!$1:$1048576,$B228,MATCH(T$7,'Raw Data Linear'!$1:$1,0)))),"",INDEX('Raw Data Linear'!$1:$1048576,$B228,MATCH(T$7,'Raw Data Linear'!$1:$1,0)))</f>
        <v>LOCATED WITHIN FOOTPRINT OF PROPOSED IMPROVEMENTS</v>
      </c>
    </row>
    <row r="229" spans="1:20" ht="48" customHeight="1" x14ac:dyDescent="0.3">
      <c r="A229" s="3">
        <f t="shared" si="8"/>
        <v>1</v>
      </c>
      <c r="B229" s="3">
        <v>67</v>
      </c>
      <c r="C229" s="19">
        <f>IF(OR(INDEX('Raw Data Points'!$1:$1048576,$B229,MATCH(C$7,'Raw Data Points'!$1:$1,0))=0,ISNA(INDEX('Raw Data Points'!$1:$1048576,$B229,MATCH(C$7,'Raw Data Points'!$1:$1,0)))),"",INDEX('Raw Data Points'!$1:$1048576,$B229,MATCH(C$7,'Raw Data Points'!$1:$1,0)))</f>
        <v>120</v>
      </c>
      <c r="D229" s="19" t="str">
        <f>IF(OR(INDEX('Raw Data Points'!$1:$1048576,$B229,MATCH(D$7,'Raw Data Points'!$1:$1,0))=0,ISNA(INDEX('Raw Data Points'!$1:$1048576,$B229,MATCH(D$7,'Raw Data Points'!$1:$1,0)))),"",INDEX('Raw Data Points'!$1:$1048576,$B229,MATCH(D$7,'Raw Data Points'!$1:$1,0)))</f>
        <v>GVEC</v>
      </c>
      <c r="E229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29" s="19" t="str">
        <f>IF(OR(INDEX('Raw Data Points'!$1:$1048576,$B229,MATCH(F$7,'Raw Data Points'!$1:$1,0))=0,ISNA(INDEX('Raw Data Points'!$1:$1048576,$B229,MATCH(F$7,'Raw Data Points'!$1:$1,0)))),"",INDEX('Raw Data Points'!$1:$1048576,$B229,MATCH(F$7,'Raw Data Points'!$1:$1,0)))</f>
        <v>Electric Guy Anchor</v>
      </c>
      <c r="G229" s="19"/>
      <c r="H229" s="25" t="str">
        <f>HYPERLINK(IF(OR(INDEX('Raw Data Points'!$1:$1048576,$B229,MATCH(H$7,'Raw Data Points'!$1:$1,0))=0,ISNA(INDEX('Raw Data Points'!$1:$1048576,$B229,MATCH(H$7,'Raw Data Points'!$1:$1,0)))),"",INDEX('Raw Data Points'!$1:$1048576,$B229,MATCH(H$7,'Raw Data Points'!$1:$1,0))),"Map")</f>
        <v>Map</v>
      </c>
      <c r="I229" s="25"/>
      <c r="J229" s="25"/>
      <c r="K229" s="55" t="str">
        <f>L229</f>
        <v>122+47.58</v>
      </c>
      <c r="L229" s="19" t="str">
        <f>IF(OR(INDEX('Raw Data Points'!$1:$1048576,$B229,MATCH(L$7,'Raw Data Points'!$1:$1,0))=0,ISNA(INDEX('Raw Data Points'!$1:$1048576,$B229,MATCH(L$7,'Raw Data Points'!$1:$1,0)))),"",INDEX('Raw Data Points'!$1:$1048576,$B229,MATCH(L$7,'Raw Data Points'!$1:$1,0)))</f>
        <v>122+47.58</v>
      </c>
      <c r="M229" s="19">
        <f>IF(OR(INDEX('Raw Data Points'!$1:$1048576,$B229,MATCH(M$7,'Raw Data Points'!$1:$1,0))=0,ISNA(INDEX('Raw Data Points'!$1:$1048576,$B229,MATCH(M$7,'Raw Data Points'!$1:$1,0)))),"",INDEX('Raw Data Points'!$1:$1048576,$B229,MATCH(M$7,'Raw Data Points'!$1:$1,0)))</f>
        <v>43.94</v>
      </c>
      <c r="N229" s="19"/>
      <c r="O229" s="19"/>
      <c r="P229" s="19"/>
      <c r="Q229" s="19"/>
      <c r="R229" s="19" t="str">
        <f>IF(OR(INDEX('Raw Data Points'!$1:$1048576,$B229,MATCH(R$7,'Raw Data Points'!$1:$1,0))=0,ISNA(INDEX('Raw Data Points'!$1:$1048576,$B229,MATCH(R$7,'Raw Data Points'!$1:$1,0)))),"",INDEX('Raw Data Points'!$1:$1048576,$B229,MATCH(R$7,'Raw Data Points'!$1:$1,0)))</f>
        <v>RELOCATE</v>
      </c>
      <c r="S229" s="19" t="str">
        <f>IF(OR(INDEX('Raw Data Points'!$1:$1048576,$B229,MATCH(S$7,'Raw Data Points'!$1:$1,0))=0,ISNA(INDEX('Raw Data Points'!$1:$1048576,$B229,MATCH(S$7,'Raw Data Points'!$1:$1,0)))),"",INDEX('Raw Data Points'!$1:$1048576,$B229,MATCH(S$7,'Raw Data Points'!$1:$1,0)))</f>
        <v>CONFLICT</v>
      </c>
      <c r="T229" s="19" t="str">
        <f>IF(OR(INDEX('Raw Data Points'!$1:$1048576,$B229,MATCH(T$7,'Raw Data Points'!$1:$1,0))=0,ISNA(INDEX('Raw Data Points'!$1:$1048576,$B229,MATCH(T$7,'Raw Data Points'!$1:$1,0)))),"",INDEX('Raw Data Points'!$1:$1048576,$B229,MATCH(T$7,'Raw Data Points'!$1:$1,0)))</f>
        <v>LOCATED WITHIN FOOTPRINT OF PROPOSED IMPROVEMENTS</v>
      </c>
    </row>
    <row r="230" spans="1:20" ht="48" customHeight="1" x14ac:dyDescent="0.3">
      <c r="A230" s="3">
        <f t="shared" si="8"/>
        <v>1</v>
      </c>
      <c r="B230" s="3">
        <v>68</v>
      </c>
      <c r="C230" s="18">
        <f>IF(OR(INDEX('Raw Data Points'!$1:$1048576,$B230,MATCH(C$7,'Raw Data Points'!$1:$1,0))=0,ISNA(INDEX('Raw Data Points'!$1:$1048576,$B230,MATCH(C$7,'Raw Data Points'!$1:$1,0)))),"",INDEX('Raw Data Points'!$1:$1048576,$B230,MATCH(C$7,'Raw Data Points'!$1:$1,0)))</f>
        <v>121</v>
      </c>
      <c r="D230" s="18" t="str">
        <f>IF(OR(INDEX('Raw Data Points'!$1:$1048576,$B230,MATCH(D$7,'Raw Data Points'!$1:$1,0))=0,ISNA(INDEX('Raw Data Points'!$1:$1048576,$B230,MATCH(D$7,'Raw Data Points'!$1:$1,0)))),"",INDEX('Raw Data Points'!$1:$1048576,$B230,MATCH(D$7,'Raw Data Points'!$1:$1,0)))</f>
        <v>GVEC</v>
      </c>
      <c r="E230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30" s="18" t="str">
        <f>IF(OR(INDEX('Raw Data Points'!$1:$1048576,$B230,MATCH(F$7,'Raw Data Points'!$1:$1,0))=0,ISNA(INDEX('Raw Data Points'!$1:$1048576,$B230,MATCH(F$7,'Raw Data Points'!$1:$1,0)))),"",INDEX('Raw Data Points'!$1:$1048576,$B230,MATCH(F$7,'Raw Data Points'!$1:$1,0)))</f>
        <v>Electric Guy Anchor</v>
      </c>
      <c r="G230" s="18"/>
      <c r="H230" s="24" t="str">
        <f>HYPERLINK(IF(OR(INDEX('Raw Data Points'!$1:$1048576,$B230,MATCH(H$7,'Raw Data Points'!$1:$1,0))=0,ISNA(INDEX('Raw Data Points'!$1:$1048576,$B230,MATCH(H$7,'Raw Data Points'!$1:$1,0)))),"",INDEX('Raw Data Points'!$1:$1048576,$B230,MATCH(H$7,'Raw Data Points'!$1:$1,0))),"Map")</f>
        <v>Map</v>
      </c>
      <c r="I230" s="24"/>
      <c r="J230" s="24"/>
      <c r="K230" s="54" t="str">
        <f>L230</f>
        <v>122+47.83</v>
      </c>
      <c r="L230" s="18" t="str">
        <f>IF(OR(INDEX('Raw Data Points'!$1:$1048576,$B230,MATCH(L$7,'Raw Data Points'!$1:$1,0))=0,ISNA(INDEX('Raw Data Points'!$1:$1048576,$B230,MATCH(L$7,'Raw Data Points'!$1:$1,0)))),"",INDEX('Raw Data Points'!$1:$1048576,$B230,MATCH(L$7,'Raw Data Points'!$1:$1,0)))</f>
        <v>122+47.83</v>
      </c>
      <c r="M230" s="18">
        <f>IF(OR(INDEX('Raw Data Points'!$1:$1048576,$B230,MATCH(M$7,'Raw Data Points'!$1:$1,0))=0,ISNA(INDEX('Raw Data Points'!$1:$1048576,$B230,MATCH(M$7,'Raw Data Points'!$1:$1,0)))),"",INDEX('Raw Data Points'!$1:$1048576,$B230,MATCH(M$7,'Raw Data Points'!$1:$1,0)))</f>
        <v>52.1</v>
      </c>
      <c r="N230" s="18"/>
      <c r="O230" s="18"/>
      <c r="P230" s="18"/>
      <c r="Q230" s="18"/>
      <c r="R230" s="18" t="str">
        <f>IF(OR(INDEX('Raw Data Points'!$1:$1048576,$B230,MATCH(R$7,'Raw Data Points'!$1:$1,0))=0,ISNA(INDEX('Raw Data Points'!$1:$1048576,$B230,MATCH(R$7,'Raw Data Points'!$1:$1,0)))),"",INDEX('Raw Data Points'!$1:$1048576,$B230,MATCH(R$7,'Raw Data Points'!$1:$1,0)))</f>
        <v>RELOCATE</v>
      </c>
      <c r="S230" s="18" t="str">
        <f>IF(OR(INDEX('Raw Data Points'!$1:$1048576,$B230,MATCH(S$7,'Raw Data Points'!$1:$1,0))=0,ISNA(INDEX('Raw Data Points'!$1:$1048576,$B230,MATCH(S$7,'Raw Data Points'!$1:$1,0)))),"",INDEX('Raw Data Points'!$1:$1048576,$B230,MATCH(S$7,'Raw Data Points'!$1:$1,0)))</f>
        <v>CONFLICT</v>
      </c>
      <c r="T230" s="18" t="str">
        <f>IF(OR(INDEX('Raw Data Points'!$1:$1048576,$B230,MATCH(T$7,'Raw Data Points'!$1:$1,0))=0,ISNA(INDEX('Raw Data Points'!$1:$1048576,$B230,MATCH(T$7,'Raw Data Points'!$1:$1,0)))),"",INDEX('Raw Data Points'!$1:$1048576,$B230,MATCH(T$7,'Raw Data Points'!$1:$1,0)))</f>
        <v>LOCATED WITHIN FOOTPRINT OF PROPOSED IMPROVEMENTS</v>
      </c>
    </row>
    <row r="231" spans="1:20" ht="48" customHeight="1" x14ac:dyDescent="0.3">
      <c r="A231" s="3">
        <f t="shared" si="8"/>
        <v>1</v>
      </c>
      <c r="B231" s="3">
        <v>64</v>
      </c>
      <c r="C231" s="19">
        <f>IF(OR(INDEX('Raw Data Points'!$1:$1048576,$B231,MATCH(C$7,'Raw Data Points'!$1:$1,0))=0,ISNA(INDEX('Raw Data Points'!$1:$1048576,$B231,MATCH(C$7,'Raw Data Points'!$1:$1,0)))),"",INDEX('Raw Data Points'!$1:$1048576,$B231,MATCH(C$7,'Raw Data Points'!$1:$1,0)))</f>
        <v>117</v>
      </c>
      <c r="D231" s="19" t="str">
        <f>IF(OR(INDEX('Raw Data Points'!$1:$1048576,$B231,MATCH(D$7,'Raw Data Points'!$1:$1,0))=0,ISNA(INDEX('Raw Data Points'!$1:$1048576,$B231,MATCH(D$7,'Raw Data Points'!$1:$1,0)))),"",INDEX('Raw Data Points'!$1:$1048576,$B231,MATCH(D$7,'Raw Data Points'!$1:$1,0)))</f>
        <v>GVEC</v>
      </c>
      <c r="E231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31" s="19" t="str">
        <f>IF(OR(INDEX('Raw Data Points'!$1:$1048576,$B231,MATCH(F$7,'Raw Data Points'!$1:$1,0))=0,ISNA(INDEX('Raw Data Points'!$1:$1048576,$B231,MATCH(F$7,'Raw Data Points'!$1:$1,0)))),"",INDEX('Raw Data Points'!$1:$1048576,$B231,MATCH(F$7,'Raw Data Points'!$1:$1,0)))</f>
        <v>Electric Guy Anchor</v>
      </c>
      <c r="G231" s="19"/>
      <c r="H231" s="25" t="str">
        <f>HYPERLINK(IF(OR(INDEX('Raw Data Points'!$1:$1048576,$B231,MATCH(H$7,'Raw Data Points'!$1:$1,0))=0,ISNA(INDEX('Raw Data Points'!$1:$1048576,$B231,MATCH(H$7,'Raw Data Points'!$1:$1,0)))),"",INDEX('Raw Data Points'!$1:$1048576,$B231,MATCH(H$7,'Raw Data Points'!$1:$1,0))),"Map")</f>
        <v>Map</v>
      </c>
      <c r="I231" s="25"/>
      <c r="J231" s="25"/>
      <c r="K231" s="55" t="str">
        <f>L231</f>
        <v>122+80.45</v>
      </c>
      <c r="L231" s="19" t="str">
        <f>IF(OR(INDEX('Raw Data Points'!$1:$1048576,$B231,MATCH(L$7,'Raw Data Points'!$1:$1,0))=0,ISNA(INDEX('Raw Data Points'!$1:$1048576,$B231,MATCH(L$7,'Raw Data Points'!$1:$1,0)))),"",INDEX('Raw Data Points'!$1:$1048576,$B231,MATCH(L$7,'Raw Data Points'!$1:$1,0)))</f>
        <v>122+80.45</v>
      </c>
      <c r="M231" s="19">
        <f>IF(OR(INDEX('Raw Data Points'!$1:$1048576,$B231,MATCH(M$7,'Raw Data Points'!$1:$1,0))=0,ISNA(INDEX('Raw Data Points'!$1:$1048576,$B231,MATCH(M$7,'Raw Data Points'!$1:$1,0)))),"",INDEX('Raw Data Points'!$1:$1048576,$B231,MATCH(M$7,'Raw Data Points'!$1:$1,0)))</f>
        <v>56.54</v>
      </c>
      <c r="N231" s="19"/>
      <c r="O231" s="19"/>
      <c r="P231" s="19"/>
      <c r="Q231" s="19"/>
      <c r="R231" s="19" t="str">
        <f>IF(OR(INDEX('Raw Data Points'!$1:$1048576,$B231,MATCH(R$7,'Raw Data Points'!$1:$1,0))=0,ISNA(INDEX('Raw Data Points'!$1:$1048576,$B231,MATCH(R$7,'Raw Data Points'!$1:$1,0)))),"",INDEX('Raw Data Points'!$1:$1048576,$B231,MATCH(R$7,'Raw Data Points'!$1:$1,0)))</f>
        <v>RELOCATE</v>
      </c>
      <c r="S231" s="19" t="str">
        <f>IF(OR(INDEX('Raw Data Points'!$1:$1048576,$B231,MATCH(S$7,'Raw Data Points'!$1:$1,0))=0,ISNA(INDEX('Raw Data Points'!$1:$1048576,$B231,MATCH(S$7,'Raw Data Points'!$1:$1,0)))),"",INDEX('Raw Data Points'!$1:$1048576,$B231,MATCH(S$7,'Raw Data Points'!$1:$1,0)))</f>
        <v>CONFLICT</v>
      </c>
      <c r="T231" s="19" t="str">
        <f>IF(OR(INDEX('Raw Data Points'!$1:$1048576,$B231,MATCH(T$7,'Raw Data Points'!$1:$1,0))=0,ISNA(INDEX('Raw Data Points'!$1:$1048576,$B231,MATCH(T$7,'Raw Data Points'!$1:$1,0)))),"",INDEX('Raw Data Points'!$1:$1048576,$B231,MATCH(T$7,'Raw Data Points'!$1:$1,0)))</f>
        <v>LOCATED WITHIN FOOTPRINT OF PROPOSED IMPROVEMENTS</v>
      </c>
    </row>
    <row r="232" spans="1:20" ht="48" customHeight="1" x14ac:dyDescent="0.3">
      <c r="A232" s="3">
        <f t="shared" si="8"/>
        <v>1</v>
      </c>
      <c r="B232" s="3">
        <v>80</v>
      </c>
      <c r="C232" s="18">
        <f>IF(OR(INDEX('Raw Data Linear'!$1:$1048576,$B232,MATCH(C$7,'Raw Data Linear'!$1:$1,0))=0,ISNA(INDEX('Raw Data Linear'!$1:$1048576,$B232,MATCH(C$7,'Raw Data Linear'!$1:$1,0)))),"",INDEX('Raw Data Linear'!$1:$1048576,$B232,MATCH(C$7,'Raw Data Linear'!$1:$1,0)))</f>
        <v>185</v>
      </c>
      <c r="D232" s="18" t="str">
        <f>IF(OR(INDEX('Raw Data Linear'!$1:$1048576,$B232,MATCH(D$7,'Raw Data Linear'!$1:$1,0))=0,ISNA(INDEX('Raw Data Linear'!$1:$1048576,$B232,MATCH(D$7,'Raw Data Linear'!$1:$1,0)))),"",INDEX('Raw Data Linear'!$1:$1048576,$B232,MATCH(D$7,'Raw Data Linear'!$1:$1,0)))</f>
        <v>GVEC</v>
      </c>
      <c r="E232" s="18" t="e">
        <f>IF(OR(INDEX('Raw Data Linear'!$1:$1048576,$B232,MATCH(E$7,'Raw Data Linear'!$1:$1,0))=0,ISNA(INDEX('Raw Data Linear'!$1:$1048576,$B232,MATCH(E$7,'Raw Data Linear'!$1:$1,0)))),"",INDEX('Raw Data Linear'!$1:$1048576,$B232,MATCH(E$7,'Raw Data Linear'!$1:$1,0)))</f>
        <v>#N/A</v>
      </c>
      <c r="F232" s="18" t="str">
        <f>IF(OR(INDEX('Raw Data Linear'!$1:$1048576,$B232,MATCH(F$7,'Raw Data Linear'!$1:$1,0))=0,ISNA(INDEX('Raw Data Linear'!$1:$1048576,$B232,MATCH(F$7,'Raw Data Linear'!$1:$1,0)))),"",INDEX('Raw Data Linear'!$1:$1048576,$B232,MATCH(F$7,'Raw Data Linear'!$1:$1,0)))</f>
        <v>Electric Line Aerial</v>
      </c>
      <c r="G232" s="18"/>
      <c r="H232" s="24" t="str">
        <f>HYPERLINK(IF(OR(INDEX('Raw Data Linear'!$1:$1048576,$B232,MATCH(I$7,'Raw Data Linear'!$1:$1,0))=0,ISNA(INDEX('Raw Data Linear'!$1:$1048576,$B232,MATCH(I$7,'Raw Data Linear'!$1:$1,0)))),"",INDEX('Raw Data Linear'!$1:$1048576,$B232,MATCH(I$7,'Raw Data Linear'!$1:$1,0))),"Map")</f>
        <v>Map</v>
      </c>
      <c r="I232" s="24"/>
      <c r="J232" s="24" t="str">
        <f>HYPERLINK(IF(OR(INDEX('Raw Data Linear'!$1:$1048576,$B232,MATCH(J$7,'Raw Data Linear'!$1:$1,0))=0,ISNA(INDEX('Raw Data Linear'!$1:$1048576,$B232,MATCH(J$7,'Raw Data Linear'!$1:$1,0)))),"",INDEX('Raw Data Linear'!$1:$1048576,$B232,MATCH(J$7,'Raw Data Linear'!$1:$1,0))),"Map")</f>
        <v>Map</v>
      </c>
      <c r="K232" s="54" t="str">
        <f>N232</f>
        <v>122+80.45</v>
      </c>
      <c r="L232" s="18"/>
      <c r="M232" s="18"/>
      <c r="N232" s="18" t="str">
        <f>IF(OR(INDEX('Raw Data Linear'!$1:$1048576,$B232,MATCH(N$7,'Raw Data Linear'!$1:$1,0))=0,ISNA(INDEX('Raw Data Linear'!$1:$1048576,$B232,MATCH(N$7,'Raw Data Linear'!$1:$1,0)))),"",INDEX('Raw Data Linear'!$1:$1048576,$B232,MATCH(N$7,'Raw Data Linear'!$1:$1,0)))</f>
        <v>122+80.45</v>
      </c>
      <c r="O232" s="18">
        <f>IF(OR(INDEX('Raw Data Linear'!$1:$1048576,$B232,MATCH(O$7,'Raw Data Linear'!$1:$1,0))=0,ISNA(INDEX('Raw Data Linear'!$1:$1048576,$B232,MATCH(O$7,'Raw Data Linear'!$1:$1,0)))),"",INDEX('Raw Data Linear'!$1:$1048576,$B232,MATCH(O$7,'Raw Data Linear'!$1:$1,0)))</f>
        <v>56.54</v>
      </c>
      <c r="P232" s="18" t="str">
        <f>IF(OR(INDEX('Raw Data Linear'!$1:$1048576,$B232,MATCH(P$7,'Raw Data Linear'!$1:$1,0))=0,ISNA(INDEX('Raw Data Linear'!$1:$1048576,$B232,MATCH(P$7,'Raw Data Linear'!$1:$1,0)))),"",INDEX('Raw Data Linear'!$1:$1048576,$B232,MATCH(P$7,'Raw Data Linear'!$1:$1,0)))</f>
        <v>122+99.07</v>
      </c>
      <c r="Q232" s="18">
        <f>IF(OR(INDEX('Raw Data Linear'!$1:$1048576,$B232,MATCH(Q$7,'Raw Data Linear'!$1:$1,0))=0,ISNA(INDEX('Raw Data Linear'!$1:$1048576,$B232,MATCH(Q$7,'Raw Data Linear'!$1:$1,0)))),"",INDEX('Raw Data Linear'!$1:$1048576,$B232,MATCH(Q$7,'Raw Data Linear'!$1:$1,0)))</f>
        <v>-29.4</v>
      </c>
      <c r="R232" s="18" t="str">
        <f>IF(OR(INDEX('Raw Data Linear'!$1:$1048576,$B232,MATCH(R$7,'Raw Data Linear'!$1:$1,0))=0,ISNA(INDEX('Raw Data Linear'!$1:$1048576,$B232,MATCH(R$7,'Raw Data Linear'!$1:$1,0)))),"",INDEX('Raw Data Linear'!$1:$1048576,$B232,MATCH(R$7,'Raw Data Linear'!$1:$1,0)))</f>
        <v>RELOCATE</v>
      </c>
      <c r="S232" s="18" t="str">
        <f>IF(OR(INDEX('Raw Data Linear'!$1:$1048576,$B232,MATCH(S$7,'Raw Data Linear'!$1:$1,0))=0,ISNA(INDEX('Raw Data Linear'!$1:$1048576,$B232,MATCH(S$7,'Raw Data Linear'!$1:$1,0)))),"",INDEX('Raw Data Linear'!$1:$1048576,$B232,MATCH(S$7,'Raw Data Linear'!$1:$1,0)))</f>
        <v>CONFLICT</v>
      </c>
      <c r="T232" s="18" t="str">
        <f>IF(OR(INDEX('Raw Data Linear'!$1:$1048576,$B232,MATCH(T$7,'Raw Data Linear'!$1:$1,0))=0,ISNA(INDEX('Raw Data Linear'!$1:$1048576,$B232,MATCH(T$7,'Raw Data Linear'!$1:$1,0)))),"",INDEX('Raw Data Linear'!$1:$1048576,$B232,MATCH(T$7,'Raw Data Linear'!$1:$1,0)))</f>
        <v>LOCATED WITHIN FOOTPRINT OF PROPOSED IMPROVEMENTS</v>
      </c>
    </row>
    <row r="233" spans="1:20" ht="48" customHeight="1" x14ac:dyDescent="0.3">
      <c r="A233" s="3">
        <f t="shared" si="8"/>
        <v>1</v>
      </c>
      <c r="B233" s="3">
        <v>63</v>
      </c>
      <c r="C233" s="19">
        <f>IF(OR(INDEX('Raw Data Points'!$1:$1048576,$B233,MATCH(C$7,'Raw Data Points'!$1:$1,0))=0,ISNA(INDEX('Raw Data Points'!$1:$1048576,$B233,MATCH(C$7,'Raw Data Points'!$1:$1,0)))),"",INDEX('Raw Data Points'!$1:$1048576,$B233,MATCH(C$7,'Raw Data Points'!$1:$1,0)))</f>
        <v>116</v>
      </c>
      <c r="D233" s="19" t="str">
        <f>IF(OR(INDEX('Raw Data Points'!$1:$1048576,$B233,MATCH(D$7,'Raw Data Points'!$1:$1,0))=0,ISNA(INDEX('Raw Data Points'!$1:$1048576,$B233,MATCH(D$7,'Raw Data Points'!$1:$1,0)))),"",INDEX('Raw Data Points'!$1:$1048576,$B233,MATCH(D$7,'Raw Data Points'!$1:$1,0)))</f>
        <v>GVEC</v>
      </c>
      <c r="E233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33" s="19" t="str">
        <f>IF(OR(INDEX('Raw Data Points'!$1:$1048576,$B233,MATCH(F$7,'Raw Data Points'!$1:$1,0))=0,ISNA(INDEX('Raw Data Points'!$1:$1048576,$B233,MATCH(F$7,'Raw Data Points'!$1:$1,0)))),"",INDEX('Raw Data Points'!$1:$1048576,$B233,MATCH(F$7,'Raw Data Points'!$1:$1,0)))</f>
        <v>Electric Guy Anchor</v>
      </c>
      <c r="G233" s="19"/>
      <c r="H233" s="25" t="str">
        <f>HYPERLINK(IF(OR(INDEX('Raw Data Points'!$1:$1048576,$B233,MATCH(H$7,'Raw Data Points'!$1:$1,0))=0,ISNA(INDEX('Raw Data Points'!$1:$1048576,$B233,MATCH(H$7,'Raw Data Points'!$1:$1,0)))),"",INDEX('Raw Data Points'!$1:$1048576,$B233,MATCH(H$7,'Raw Data Points'!$1:$1,0))),"Map")</f>
        <v>Map</v>
      </c>
      <c r="I233" s="25"/>
      <c r="J233" s="25"/>
      <c r="K233" s="55" t="str">
        <f>L233</f>
        <v>122+81.25</v>
      </c>
      <c r="L233" s="19" t="str">
        <f>IF(OR(INDEX('Raw Data Points'!$1:$1048576,$B233,MATCH(L$7,'Raw Data Points'!$1:$1,0))=0,ISNA(INDEX('Raw Data Points'!$1:$1048576,$B233,MATCH(L$7,'Raw Data Points'!$1:$1,0)))),"",INDEX('Raw Data Points'!$1:$1048576,$B233,MATCH(L$7,'Raw Data Points'!$1:$1,0)))</f>
        <v>122+81.25</v>
      </c>
      <c r="M233" s="19">
        <f>IF(OR(INDEX('Raw Data Points'!$1:$1048576,$B233,MATCH(M$7,'Raw Data Points'!$1:$1,0))=0,ISNA(INDEX('Raw Data Points'!$1:$1048576,$B233,MATCH(M$7,'Raw Data Points'!$1:$1,0)))),"",INDEX('Raw Data Points'!$1:$1048576,$B233,MATCH(M$7,'Raw Data Points'!$1:$1,0)))</f>
        <v>52.63</v>
      </c>
      <c r="N233" s="19"/>
      <c r="O233" s="19"/>
      <c r="P233" s="19"/>
      <c r="Q233" s="19"/>
      <c r="R233" s="19" t="str">
        <f>IF(OR(INDEX('Raw Data Points'!$1:$1048576,$B233,MATCH(R$7,'Raw Data Points'!$1:$1,0))=0,ISNA(INDEX('Raw Data Points'!$1:$1048576,$B233,MATCH(R$7,'Raw Data Points'!$1:$1,0)))),"",INDEX('Raw Data Points'!$1:$1048576,$B233,MATCH(R$7,'Raw Data Points'!$1:$1,0)))</f>
        <v>RELOCATE</v>
      </c>
      <c r="S233" s="19" t="str">
        <f>IF(OR(INDEX('Raw Data Points'!$1:$1048576,$B233,MATCH(S$7,'Raw Data Points'!$1:$1,0))=0,ISNA(INDEX('Raw Data Points'!$1:$1048576,$B233,MATCH(S$7,'Raw Data Points'!$1:$1,0)))),"",INDEX('Raw Data Points'!$1:$1048576,$B233,MATCH(S$7,'Raw Data Points'!$1:$1,0)))</f>
        <v>CONFLICT</v>
      </c>
      <c r="T233" s="19" t="str">
        <f>IF(OR(INDEX('Raw Data Points'!$1:$1048576,$B233,MATCH(T$7,'Raw Data Points'!$1:$1,0))=0,ISNA(INDEX('Raw Data Points'!$1:$1048576,$B233,MATCH(T$7,'Raw Data Points'!$1:$1,0)))),"",INDEX('Raw Data Points'!$1:$1048576,$B233,MATCH(T$7,'Raw Data Points'!$1:$1,0)))</f>
        <v>LOCATED WITHIN FOOTPRINT OF PROPOSED IMPROVEMENTS</v>
      </c>
    </row>
    <row r="234" spans="1:20" ht="48" customHeight="1" x14ac:dyDescent="0.3">
      <c r="A234" s="3">
        <f t="shared" si="8"/>
        <v>1</v>
      </c>
      <c r="B234" s="3">
        <v>62</v>
      </c>
      <c r="C234" s="18">
        <f>IF(OR(INDEX('Raw Data Points'!$1:$1048576,$B234,MATCH(C$7,'Raw Data Points'!$1:$1,0))=0,ISNA(INDEX('Raw Data Points'!$1:$1048576,$B234,MATCH(C$7,'Raw Data Points'!$1:$1,0)))),"",INDEX('Raw Data Points'!$1:$1048576,$B234,MATCH(C$7,'Raw Data Points'!$1:$1,0)))</f>
        <v>115</v>
      </c>
      <c r="D234" s="18" t="str">
        <f>IF(OR(INDEX('Raw Data Points'!$1:$1048576,$B234,MATCH(D$7,'Raw Data Points'!$1:$1,0))=0,ISNA(INDEX('Raw Data Points'!$1:$1048576,$B234,MATCH(D$7,'Raw Data Points'!$1:$1,0)))),"",INDEX('Raw Data Points'!$1:$1048576,$B234,MATCH(D$7,'Raw Data Points'!$1:$1,0)))</f>
        <v>GVEC</v>
      </c>
      <c r="E234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34" s="18" t="str">
        <f>IF(OR(INDEX('Raw Data Points'!$1:$1048576,$B234,MATCH(F$7,'Raw Data Points'!$1:$1,0))=0,ISNA(INDEX('Raw Data Points'!$1:$1048576,$B234,MATCH(F$7,'Raw Data Points'!$1:$1,0)))),"",INDEX('Raw Data Points'!$1:$1048576,$B234,MATCH(F$7,'Raw Data Points'!$1:$1,0)))</f>
        <v>Electric Power Pole</v>
      </c>
      <c r="G234" s="18"/>
      <c r="H234" s="24" t="str">
        <f>HYPERLINK(IF(OR(INDEX('Raw Data Points'!$1:$1048576,$B234,MATCH(H$7,'Raw Data Points'!$1:$1,0))=0,ISNA(INDEX('Raw Data Points'!$1:$1048576,$B234,MATCH(H$7,'Raw Data Points'!$1:$1,0)))),"",INDEX('Raw Data Points'!$1:$1048576,$B234,MATCH(H$7,'Raw Data Points'!$1:$1,0))),"Map")</f>
        <v>Map</v>
      </c>
      <c r="I234" s="24"/>
      <c r="J234" s="24"/>
      <c r="K234" s="54" t="str">
        <f>L234</f>
        <v>122+87.01</v>
      </c>
      <c r="L234" s="18" t="str">
        <f>IF(OR(INDEX('Raw Data Points'!$1:$1048576,$B234,MATCH(L$7,'Raw Data Points'!$1:$1,0))=0,ISNA(INDEX('Raw Data Points'!$1:$1048576,$B234,MATCH(L$7,'Raw Data Points'!$1:$1,0)))),"",INDEX('Raw Data Points'!$1:$1048576,$B234,MATCH(L$7,'Raw Data Points'!$1:$1,0)))</f>
        <v>122+87.01</v>
      </c>
      <c r="M234" s="18">
        <f>IF(OR(INDEX('Raw Data Points'!$1:$1048576,$B234,MATCH(M$7,'Raw Data Points'!$1:$1,0))=0,ISNA(INDEX('Raw Data Points'!$1:$1048576,$B234,MATCH(M$7,'Raw Data Points'!$1:$1,0)))),"",INDEX('Raw Data Points'!$1:$1048576,$B234,MATCH(M$7,'Raw Data Points'!$1:$1,0)))</f>
        <v>28.26</v>
      </c>
      <c r="N234" s="18"/>
      <c r="O234" s="18"/>
      <c r="P234" s="18"/>
      <c r="Q234" s="18"/>
      <c r="R234" s="18" t="str">
        <f>IF(OR(INDEX('Raw Data Points'!$1:$1048576,$B234,MATCH(R$7,'Raw Data Points'!$1:$1,0))=0,ISNA(INDEX('Raw Data Points'!$1:$1048576,$B234,MATCH(R$7,'Raw Data Points'!$1:$1,0)))),"",INDEX('Raw Data Points'!$1:$1048576,$B234,MATCH(R$7,'Raw Data Points'!$1:$1,0)))</f>
        <v>RELOCATE</v>
      </c>
      <c r="S234" s="18" t="str">
        <f>IF(OR(INDEX('Raw Data Points'!$1:$1048576,$B234,MATCH(S$7,'Raw Data Points'!$1:$1,0))=0,ISNA(INDEX('Raw Data Points'!$1:$1048576,$B234,MATCH(S$7,'Raw Data Points'!$1:$1,0)))),"",INDEX('Raw Data Points'!$1:$1048576,$B234,MATCH(S$7,'Raw Data Points'!$1:$1,0)))</f>
        <v>CONFLICT</v>
      </c>
      <c r="T234" s="18" t="str">
        <f>IF(OR(INDEX('Raw Data Points'!$1:$1048576,$B234,MATCH(T$7,'Raw Data Points'!$1:$1,0))=0,ISNA(INDEX('Raw Data Points'!$1:$1048576,$B234,MATCH(T$7,'Raw Data Points'!$1:$1,0)))),"",INDEX('Raw Data Points'!$1:$1048576,$B234,MATCH(T$7,'Raw Data Points'!$1:$1,0)))</f>
        <v>LOCATED WITHIN FOOTPRINT OF PROPOSED IMPROVEMENTS</v>
      </c>
    </row>
    <row r="235" spans="1:20" ht="48" customHeight="1" x14ac:dyDescent="0.3">
      <c r="A235" s="3">
        <f t="shared" si="8"/>
        <v>1</v>
      </c>
      <c r="B235" s="3">
        <v>58</v>
      </c>
      <c r="C235" s="19">
        <f>IF(OR(INDEX('Raw Data Points'!$1:$1048576,$B235,MATCH(C$7,'Raw Data Points'!$1:$1,0))=0,ISNA(INDEX('Raw Data Points'!$1:$1048576,$B235,MATCH(C$7,'Raw Data Points'!$1:$1,0)))),"",INDEX('Raw Data Points'!$1:$1048576,$B235,MATCH(C$7,'Raw Data Points'!$1:$1,0)))</f>
        <v>110</v>
      </c>
      <c r="D235" s="19" t="str">
        <f>IF(OR(INDEX('Raw Data Points'!$1:$1048576,$B235,MATCH(D$7,'Raw Data Points'!$1:$1,0))=0,ISNA(INDEX('Raw Data Points'!$1:$1048576,$B235,MATCH(D$7,'Raw Data Points'!$1:$1,0)))),"",INDEX('Raw Data Points'!$1:$1048576,$B235,MATCH(D$7,'Raw Data Points'!$1:$1,0)))</f>
        <v>GVEC</v>
      </c>
      <c r="E235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35" s="19" t="str">
        <f>IF(OR(INDEX('Raw Data Points'!$1:$1048576,$B235,MATCH(F$7,'Raw Data Points'!$1:$1,0))=0,ISNA(INDEX('Raw Data Points'!$1:$1048576,$B235,MATCH(F$7,'Raw Data Points'!$1:$1,0)))),"",INDEX('Raw Data Points'!$1:$1048576,$B235,MATCH(F$7,'Raw Data Points'!$1:$1,0)))</f>
        <v>Electric Power Pole</v>
      </c>
      <c r="G235" s="19"/>
      <c r="H235" s="25" t="str">
        <f>HYPERLINK(IF(OR(INDEX('Raw Data Points'!$1:$1048576,$B235,MATCH(H$7,'Raw Data Points'!$1:$1,0))=0,ISNA(INDEX('Raw Data Points'!$1:$1048576,$B235,MATCH(H$7,'Raw Data Points'!$1:$1,0)))),"",INDEX('Raw Data Points'!$1:$1048576,$B235,MATCH(H$7,'Raw Data Points'!$1:$1,0))),"Map")</f>
        <v>Map</v>
      </c>
      <c r="I235" s="25"/>
      <c r="J235" s="25"/>
      <c r="K235" s="55" t="str">
        <f>L235</f>
        <v>122+99.07</v>
      </c>
      <c r="L235" s="19" t="str">
        <f>IF(OR(INDEX('Raw Data Points'!$1:$1048576,$B235,MATCH(L$7,'Raw Data Points'!$1:$1,0))=0,ISNA(INDEX('Raw Data Points'!$1:$1048576,$B235,MATCH(L$7,'Raw Data Points'!$1:$1,0)))),"",INDEX('Raw Data Points'!$1:$1048576,$B235,MATCH(L$7,'Raw Data Points'!$1:$1,0)))</f>
        <v>122+99.07</v>
      </c>
      <c r="M235" s="19">
        <f>IF(OR(INDEX('Raw Data Points'!$1:$1048576,$B235,MATCH(M$7,'Raw Data Points'!$1:$1,0))=0,ISNA(INDEX('Raw Data Points'!$1:$1048576,$B235,MATCH(M$7,'Raw Data Points'!$1:$1,0)))),"",INDEX('Raw Data Points'!$1:$1048576,$B235,MATCH(M$7,'Raw Data Points'!$1:$1,0)))</f>
        <v>-29.4</v>
      </c>
      <c r="N235" s="19"/>
      <c r="O235" s="19"/>
      <c r="P235" s="19"/>
      <c r="Q235" s="19"/>
      <c r="R235" s="19" t="str">
        <f>IF(OR(INDEX('Raw Data Points'!$1:$1048576,$B235,MATCH(R$7,'Raw Data Points'!$1:$1,0))=0,ISNA(INDEX('Raw Data Points'!$1:$1048576,$B235,MATCH(R$7,'Raw Data Points'!$1:$1,0)))),"",INDEX('Raw Data Points'!$1:$1048576,$B235,MATCH(R$7,'Raw Data Points'!$1:$1,0)))</f>
        <v>RELOCATE</v>
      </c>
      <c r="S235" s="19" t="str">
        <f>IF(OR(INDEX('Raw Data Points'!$1:$1048576,$B235,MATCH(S$7,'Raw Data Points'!$1:$1,0))=0,ISNA(INDEX('Raw Data Points'!$1:$1048576,$B235,MATCH(S$7,'Raw Data Points'!$1:$1,0)))),"",INDEX('Raw Data Points'!$1:$1048576,$B235,MATCH(S$7,'Raw Data Points'!$1:$1,0)))</f>
        <v>CONFLICT</v>
      </c>
      <c r="T235" s="19" t="str">
        <f>IF(OR(INDEX('Raw Data Points'!$1:$1048576,$B235,MATCH(T$7,'Raw Data Points'!$1:$1,0))=0,ISNA(INDEX('Raw Data Points'!$1:$1048576,$B235,MATCH(T$7,'Raw Data Points'!$1:$1,0)))),"",INDEX('Raw Data Points'!$1:$1048576,$B235,MATCH(T$7,'Raw Data Points'!$1:$1,0)))</f>
        <v>LOCATED WITHIN FOOTPRINT OF PROPOSED IMPROVEMENTS</v>
      </c>
    </row>
    <row r="236" spans="1:20" ht="48" customHeight="1" x14ac:dyDescent="0.3">
      <c r="A236" s="3">
        <f t="shared" si="8"/>
        <v>1</v>
      </c>
      <c r="B236" s="3">
        <v>84</v>
      </c>
      <c r="C236" s="18">
        <f>IF(OR(INDEX('Raw Data Linear'!$1:$1048576,$B236,MATCH(C$7,'Raw Data Linear'!$1:$1,0))=0,ISNA(INDEX('Raw Data Linear'!$1:$1048576,$B236,MATCH(C$7,'Raw Data Linear'!$1:$1,0)))),"",INDEX('Raw Data Linear'!$1:$1048576,$B236,MATCH(C$7,'Raw Data Linear'!$1:$1,0)))</f>
        <v>192</v>
      </c>
      <c r="D236" s="18" t="str">
        <f>IF(OR(INDEX('Raw Data Linear'!$1:$1048576,$B236,MATCH(D$7,'Raw Data Linear'!$1:$1,0))=0,ISNA(INDEX('Raw Data Linear'!$1:$1048576,$B236,MATCH(D$7,'Raw Data Linear'!$1:$1,0)))),"",INDEX('Raw Data Linear'!$1:$1048576,$B236,MATCH(D$7,'Raw Data Linear'!$1:$1,0)))</f>
        <v>GVEC</v>
      </c>
      <c r="E236" s="18" t="e">
        <f>IF(OR(INDEX('Raw Data Linear'!$1:$1048576,$B236,MATCH(E$7,'Raw Data Linear'!$1:$1,0))=0,ISNA(INDEX('Raw Data Linear'!$1:$1048576,$B236,MATCH(E$7,'Raw Data Linear'!$1:$1,0)))),"",INDEX('Raw Data Linear'!$1:$1048576,$B236,MATCH(E$7,'Raw Data Linear'!$1:$1,0)))</f>
        <v>#N/A</v>
      </c>
      <c r="F236" s="18" t="str">
        <f>IF(OR(INDEX('Raw Data Linear'!$1:$1048576,$B236,MATCH(F$7,'Raw Data Linear'!$1:$1,0))=0,ISNA(INDEX('Raw Data Linear'!$1:$1048576,$B236,MATCH(F$7,'Raw Data Linear'!$1:$1,0)))),"",INDEX('Raw Data Linear'!$1:$1048576,$B236,MATCH(F$7,'Raw Data Linear'!$1:$1,0)))</f>
        <v>Electric Line Aerial</v>
      </c>
      <c r="G236" s="18"/>
      <c r="H236" s="24" t="str">
        <f>HYPERLINK(IF(OR(INDEX('Raw Data Linear'!$1:$1048576,$B236,MATCH(I$7,'Raw Data Linear'!$1:$1,0))=0,ISNA(INDEX('Raw Data Linear'!$1:$1048576,$B236,MATCH(I$7,'Raw Data Linear'!$1:$1,0)))),"",INDEX('Raw Data Linear'!$1:$1048576,$B236,MATCH(I$7,'Raw Data Linear'!$1:$1,0))),"Map")</f>
        <v>Map</v>
      </c>
      <c r="I236" s="24"/>
      <c r="J236" s="24" t="str">
        <f>HYPERLINK(IF(OR(INDEX('Raw Data Linear'!$1:$1048576,$B236,MATCH(J$7,'Raw Data Linear'!$1:$1,0))=0,ISNA(INDEX('Raw Data Linear'!$1:$1048576,$B236,MATCH(J$7,'Raw Data Linear'!$1:$1,0)))),"",INDEX('Raw Data Linear'!$1:$1048576,$B236,MATCH(J$7,'Raw Data Linear'!$1:$1,0))),"Map")</f>
        <v>Map</v>
      </c>
      <c r="K236" s="54" t="str">
        <f>N236</f>
        <v>123+12.12</v>
      </c>
      <c r="L236" s="18"/>
      <c r="M236" s="18"/>
      <c r="N236" s="18" t="str">
        <f>IF(OR(INDEX('Raw Data Linear'!$1:$1048576,$B236,MATCH(N$7,'Raw Data Linear'!$1:$1,0))=0,ISNA(INDEX('Raw Data Linear'!$1:$1048576,$B236,MATCH(N$7,'Raw Data Linear'!$1:$1,0)))),"",INDEX('Raw Data Linear'!$1:$1048576,$B236,MATCH(N$7,'Raw Data Linear'!$1:$1,0)))</f>
        <v>123+12.12</v>
      </c>
      <c r="O236" s="18">
        <f>IF(OR(INDEX('Raw Data Linear'!$1:$1048576,$B236,MATCH(O$7,'Raw Data Linear'!$1:$1,0))=0,ISNA(INDEX('Raw Data Linear'!$1:$1048576,$B236,MATCH(O$7,'Raw Data Linear'!$1:$1,0)))),"",INDEX('Raw Data Linear'!$1:$1048576,$B236,MATCH(O$7,'Raw Data Linear'!$1:$1,0)))</f>
        <v>133.41</v>
      </c>
      <c r="P236" s="18" t="str">
        <f>IF(OR(INDEX('Raw Data Linear'!$1:$1048576,$B236,MATCH(P$7,'Raw Data Linear'!$1:$1,0))=0,ISNA(INDEX('Raw Data Linear'!$1:$1048576,$B236,MATCH(P$7,'Raw Data Linear'!$1:$1,0)))),"",INDEX('Raw Data Linear'!$1:$1048576,$B236,MATCH(P$7,'Raw Data Linear'!$1:$1,0)))</f>
        <v>123+53.11</v>
      </c>
      <c r="Q236" s="18">
        <f>IF(OR(INDEX('Raw Data Linear'!$1:$1048576,$B236,MATCH(Q$7,'Raw Data Linear'!$1:$1,0))=0,ISNA(INDEX('Raw Data Linear'!$1:$1048576,$B236,MATCH(Q$7,'Raw Data Linear'!$1:$1,0)))),"",INDEX('Raw Data Linear'!$1:$1048576,$B236,MATCH(Q$7,'Raw Data Linear'!$1:$1,0)))</f>
        <v>-64.22</v>
      </c>
      <c r="R236" s="18" t="str">
        <f>IF(OR(INDEX('Raw Data Linear'!$1:$1048576,$B236,MATCH(R$7,'Raw Data Linear'!$1:$1,0))=0,ISNA(INDEX('Raw Data Linear'!$1:$1048576,$B236,MATCH(R$7,'Raw Data Linear'!$1:$1,0)))),"",INDEX('Raw Data Linear'!$1:$1048576,$B236,MATCH(R$7,'Raw Data Linear'!$1:$1,0)))</f>
        <v>RELOCATE</v>
      </c>
      <c r="S236" s="18" t="str">
        <f>IF(OR(INDEX('Raw Data Linear'!$1:$1048576,$B236,MATCH(S$7,'Raw Data Linear'!$1:$1,0))=0,ISNA(INDEX('Raw Data Linear'!$1:$1048576,$B236,MATCH(S$7,'Raw Data Linear'!$1:$1,0)))),"",INDEX('Raw Data Linear'!$1:$1048576,$B236,MATCH(S$7,'Raw Data Linear'!$1:$1,0)))</f>
        <v>CONFLICT</v>
      </c>
      <c r="T236" s="18" t="str">
        <f>IF(OR(INDEX('Raw Data Linear'!$1:$1048576,$B236,MATCH(T$7,'Raw Data Linear'!$1:$1,0))=0,ISNA(INDEX('Raw Data Linear'!$1:$1048576,$B236,MATCH(T$7,'Raw Data Linear'!$1:$1,0)))),"",INDEX('Raw Data Linear'!$1:$1048576,$B236,MATCH(T$7,'Raw Data Linear'!$1:$1,0)))</f>
        <v>LOCATED WITHIN FOOTPRINT OF PROPOSED IMPROVEMENTS</v>
      </c>
    </row>
    <row r="237" spans="1:20" ht="48" customHeight="1" x14ac:dyDescent="0.3">
      <c r="A237" s="3">
        <f t="shared" si="8"/>
        <v>1</v>
      </c>
      <c r="B237" s="3">
        <v>83</v>
      </c>
      <c r="C237" s="19">
        <f>IF(OR(INDEX('Raw Data Linear'!$1:$1048576,$B237,MATCH(C$7,'Raw Data Linear'!$1:$1,0))=0,ISNA(INDEX('Raw Data Linear'!$1:$1048576,$B237,MATCH(C$7,'Raw Data Linear'!$1:$1,0)))),"",INDEX('Raw Data Linear'!$1:$1048576,$B237,MATCH(C$7,'Raw Data Linear'!$1:$1,0)))</f>
        <v>191</v>
      </c>
      <c r="D237" s="19" t="str">
        <f>IF(OR(INDEX('Raw Data Linear'!$1:$1048576,$B237,MATCH(D$7,'Raw Data Linear'!$1:$1,0))=0,ISNA(INDEX('Raw Data Linear'!$1:$1048576,$B237,MATCH(D$7,'Raw Data Linear'!$1:$1,0)))),"",INDEX('Raw Data Linear'!$1:$1048576,$B237,MATCH(D$7,'Raw Data Linear'!$1:$1,0)))</f>
        <v>GVEC</v>
      </c>
      <c r="E237" s="19" t="e">
        <f>IF(OR(INDEX('Raw Data Linear'!$1:$1048576,$B237,MATCH(E$7,'Raw Data Linear'!$1:$1,0))=0,ISNA(INDEX('Raw Data Linear'!$1:$1048576,$B237,MATCH(E$7,'Raw Data Linear'!$1:$1,0)))),"",INDEX('Raw Data Linear'!$1:$1048576,$B237,MATCH(E$7,'Raw Data Linear'!$1:$1,0)))</f>
        <v>#N/A</v>
      </c>
      <c r="F237" s="19" t="str">
        <f>IF(OR(INDEX('Raw Data Linear'!$1:$1048576,$B237,MATCH(F$7,'Raw Data Linear'!$1:$1,0))=0,ISNA(INDEX('Raw Data Linear'!$1:$1048576,$B237,MATCH(F$7,'Raw Data Linear'!$1:$1,0)))),"",INDEX('Raw Data Linear'!$1:$1048576,$B237,MATCH(F$7,'Raw Data Linear'!$1:$1,0)))</f>
        <v>Electric Line Aerial</v>
      </c>
      <c r="G237" s="19"/>
      <c r="H237" s="25" t="str">
        <f>HYPERLINK(IF(OR(INDEX('Raw Data Linear'!$1:$1048576,$B237,MATCH(I$7,'Raw Data Linear'!$1:$1,0))=0,ISNA(INDEX('Raw Data Linear'!$1:$1048576,$B237,MATCH(I$7,'Raw Data Linear'!$1:$1,0)))),"",INDEX('Raw Data Linear'!$1:$1048576,$B237,MATCH(I$7,'Raw Data Linear'!$1:$1,0))),"Map")</f>
        <v>Map</v>
      </c>
      <c r="I237" s="25"/>
      <c r="J237" s="25" t="str">
        <f>HYPERLINK(IF(OR(INDEX('Raw Data Linear'!$1:$1048576,$B237,MATCH(J$7,'Raw Data Linear'!$1:$1,0))=0,ISNA(INDEX('Raw Data Linear'!$1:$1048576,$B237,MATCH(J$7,'Raw Data Linear'!$1:$1,0)))),"",INDEX('Raw Data Linear'!$1:$1048576,$B237,MATCH(J$7,'Raw Data Linear'!$1:$1,0))),"Map")</f>
        <v>Map</v>
      </c>
      <c r="K237" s="55" t="str">
        <f>N237</f>
        <v>123+17.60</v>
      </c>
      <c r="L237" s="19"/>
      <c r="M237" s="19"/>
      <c r="N237" s="19" t="str">
        <f>IF(OR(INDEX('Raw Data Linear'!$1:$1048576,$B237,MATCH(N$7,'Raw Data Linear'!$1:$1,0))=0,ISNA(INDEX('Raw Data Linear'!$1:$1048576,$B237,MATCH(N$7,'Raw Data Linear'!$1:$1,0)))),"",INDEX('Raw Data Linear'!$1:$1048576,$B237,MATCH(N$7,'Raw Data Linear'!$1:$1,0)))</f>
        <v>123+17.60</v>
      </c>
      <c r="O237" s="19">
        <f>IF(OR(INDEX('Raw Data Linear'!$1:$1048576,$B237,MATCH(O$7,'Raw Data Linear'!$1:$1,0))=0,ISNA(INDEX('Raw Data Linear'!$1:$1048576,$B237,MATCH(O$7,'Raw Data Linear'!$1:$1,0)))),"",INDEX('Raw Data Linear'!$1:$1048576,$B237,MATCH(O$7,'Raw Data Linear'!$1:$1,0)))</f>
        <v>139.03</v>
      </c>
      <c r="P237" s="19" t="str">
        <f>IF(OR(INDEX('Raw Data Linear'!$1:$1048576,$B237,MATCH(P$7,'Raw Data Linear'!$1:$1,0))=0,ISNA(INDEX('Raw Data Linear'!$1:$1048576,$B237,MATCH(P$7,'Raw Data Linear'!$1:$1,0)))),"",INDEX('Raw Data Linear'!$1:$1048576,$B237,MATCH(P$7,'Raw Data Linear'!$1:$1,0)))</f>
        <v>123+59.47</v>
      </c>
      <c r="Q237" s="19">
        <f>IF(OR(INDEX('Raw Data Linear'!$1:$1048576,$B237,MATCH(Q$7,'Raw Data Linear'!$1:$1,0))=0,ISNA(INDEX('Raw Data Linear'!$1:$1048576,$B237,MATCH(Q$7,'Raw Data Linear'!$1:$1,0)))),"",INDEX('Raw Data Linear'!$1:$1048576,$B237,MATCH(Q$7,'Raw Data Linear'!$1:$1,0)))</f>
        <v>-62.9</v>
      </c>
      <c r="R237" s="19" t="str">
        <f>IF(OR(INDEX('Raw Data Linear'!$1:$1048576,$B237,MATCH(R$7,'Raw Data Linear'!$1:$1,0))=0,ISNA(INDEX('Raw Data Linear'!$1:$1048576,$B237,MATCH(R$7,'Raw Data Linear'!$1:$1,0)))),"",INDEX('Raw Data Linear'!$1:$1048576,$B237,MATCH(R$7,'Raw Data Linear'!$1:$1,0)))</f>
        <v>RELOCATE</v>
      </c>
      <c r="S237" s="19" t="str">
        <f>IF(OR(INDEX('Raw Data Linear'!$1:$1048576,$B237,MATCH(S$7,'Raw Data Linear'!$1:$1,0))=0,ISNA(INDEX('Raw Data Linear'!$1:$1048576,$B237,MATCH(S$7,'Raw Data Linear'!$1:$1,0)))),"",INDEX('Raw Data Linear'!$1:$1048576,$B237,MATCH(S$7,'Raw Data Linear'!$1:$1,0)))</f>
        <v>CONFLICT</v>
      </c>
      <c r="T237" s="19" t="str">
        <f>IF(OR(INDEX('Raw Data Linear'!$1:$1048576,$B237,MATCH(T$7,'Raw Data Linear'!$1:$1,0))=0,ISNA(INDEX('Raw Data Linear'!$1:$1048576,$B237,MATCH(T$7,'Raw Data Linear'!$1:$1,0)))),"",INDEX('Raw Data Linear'!$1:$1048576,$B237,MATCH(T$7,'Raw Data Linear'!$1:$1,0)))</f>
        <v>LOCATED WITHIN FOOTPRINT OF PROPOSED IMPROVEMENTS</v>
      </c>
    </row>
    <row r="238" spans="1:20" ht="48" customHeight="1" x14ac:dyDescent="0.3">
      <c r="A238" s="3">
        <f t="shared" si="8"/>
        <v>1</v>
      </c>
      <c r="B238" s="3">
        <v>82</v>
      </c>
      <c r="C238" s="18">
        <f>IF(OR(INDEX('Raw Data Linear'!$1:$1048576,$B238,MATCH(C$7,'Raw Data Linear'!$1:$1,0))=0,ISNA(INDEX('Raw Data Linear'!$1:$1048576,$B238,MATCH(C$7,'Raw Data Linear'!$1:$1,0)))),"",INDEX('Raw Data Linear'!$1:$1048576,$B238,MATCH(C$7,'Raw Data Linear'!$1:$1,0)))</f>
        <v>190</v>
      </c>
      <c r="D238" s="18" t="str">
        <f>IF(OR(INDEX('Raw Data Linear'!$1:$1048576,$B238,MATCH(D$7,'Raw Data Linear'!$1:$1,0))=0,ISNA(INDEX('Raw Data Linear'!$1:$1048576,$B238,MATCH(D$7,'Raw Data Linear'!$1:$1,0)))),"",INDEX('Raw Data Linear'!$1:$1048576,$B238,MATCH(D$7,'Raw Data Linear'!$1:$1,0)))</f>
        <v>GVEC</v>
      </c>
      <c r="E238" s="18" t="e">
        <f>IF(OR(INDEX('Raw Data Linear'!$1:$1048576,$B238,MATCH(E$7,'Raw Data Linear'!$1:$1,0))=0,ISNA(INDEX('Raw Data Linear'!$1:$1048576,$B238,MATCH(E$7,'Raw Data Linear'!$1:$1,0)))),"",INDEX('Raw Data Linear'!$1:$1048576,$B238,MATCH(E$7,'Raw Data Linear'!$1:$1,0)))</f>
        <v>#N/A</v>
      </c>
      <c r="F238" s="18" t="str">
        <f>IF(OR(INDEX('Raw Data Linear'!$1:$1048576,$B238,MATCH(F$7,'Raw Data Linear'!$1:$1,0))=0,ISNA(INDEX('Raw Data Linear'!$1:$1048576,$B238,MATCH(F$7,'Raw Data Linear'!$1:$1,0)))),"",INDEX('Raw Data Linear'!$1:$1048576,$B238,MATCH(F$7,'Raw Data Linear'!$1:$1,0)))</f>
        <v>Electric Line Aerial</v>
      </c>
      <c r="G238" s="18"/>
      <c r="H238" s="24" t="str">
        <f>HYPERLINK(IF(OR(INDEX('Raw Data Linear'!$1:$1048576,$B238,MATCH(I$7,'Raw Data Linear'!$1:$1,0))=0,ISNA(INDEX('Raw Data Linear'!$1:$1048576,$B238,MATCH(I$7,'Raw Data Linear'!$1:$1,0)))),"",INDEX('Raw Data Linear'!$1:$1048576,$B238,MATCH(I$7,'Raw Data Linear'!$1:$1,0))),"Map")</f>
        <v>Map</v>
      </c>
      <c r="I238" s="24"/>
      <c r="J238" s="24" t="str">
        <f>HYPERLINK(IF(OR(INDEX('Raw Data Linear'!$1:$1048576,$B238,MATCH(J$7,'Raw Data Linear'!$1:$1,0))=0,ISNA(INDEX('Raw Data Linear'!$1:$1048576,$B238,MATCH(J$7,'Raw Data Linear'!$1:$1,0)))),"",INDEX('Raw Data Linear'!$1:$1048576,$B238,MATCH(J$7,'Raw Data Linear'!$1:$1,0))),"Map")</f>
        <v>Map</v>
      </c>
      <c r="K238" s="54" t="str">
        <f>N238</f>
        <v>123+23.07</v>
      </c>
      <c r="L238" s="18"/>
      <c r="M238" s="18"/>
      <c r="N238" s="18" t="str">
        <f>IF(OR(INDEX('Raw Data Linear'!$1:$1048576,$B238,MATCH(N$7,'Raw Data Linear'!$1:$1,0))=0,ISNA(INDEX('Raw Data Linear'!$1:$1048576,$B238,MATCH(N$7,'Raw Data Linear'!$1:$1,0)))),"",INDEX('Raw Data Linear'!$1:$1048576,$B238,MATCH(N$7,'Raw Data Linear'!$1:$1,0)))</f>
        <v>123+23.07</v>
      </c>
      <c r="O238" s="18">
        <f>IF(OR(INDEX('Raw Data Linear'!$1:$1048576,$B238,MATCH(O$7,'Raw Data Linear'!$1:$1,0))=0,ISNA(INDEX('Raw Data Linear'!$1:$1048576,$B238,MATCH(O$7,'Raw Data Linear'!$1:$1,0)))),"",INDEX('Raw Data Linear'!$1:$1048576,$B238,MATCH(O$7,'Raw Data Linear'!$1:$1,0)))</f>
        <v>144.63999999999999</v>
      </c>
      <c r="P238" s="18" t="str">
        <f>IF(OR(INDEX('Raw Data Linear'!$1:$1048576,$B238,MATCH(P$7,'Raw Data Linear'!$1:$1,0))=0,ISNA(INDEX('Raw Data Linear'!$1:$1048576,$B238,MATCH(P$7,'Raw Data Linear'!$1:$1,0)))),"",INDEX('Raw Data Linear'!$1:$1048576,$B238,MATCH(P$7,'Raw Data Linear'!$1:$1,0)))</f>
        <v>123+65.84</v>
      </c>
      <c r="Q238" s="18">
        <f>IF(OR(INDEX('Raw Data Linear'!$1:$1048576,$B238,MATCH(Q$7,'Raw Data Linear'!$1:$1,0))=0,ISNA(INDEX('Raw Data Linear'!$1:$1048576,$B238,MATCH(Q$7,'Raw Data Linear'!$1:$1,0)))),"",INDEX('Raw Data Linear'!$1:$1048576,$B238,MATCH(Q$7,'Raw Data Linear'!$1:$1,0)))</f>
        <v>-61.59</v>
      </c>
      <c r="R238" s="18" t="str">
        <f>IF(OR(INDEX('Raw Data Linear'!$1:$1048576,$B238,MATCH(R$7,'Raw Data Linear'!$1:$1,0))=0,ISNA(INDEX('Raw Data Linear'!$1:$1048576,$B238,MATCH(R$7,'Raw Data Linear'!$1:$1,0)))),"",INDEX('Raw Data Linear'!$1:$1048576,$B238,MATCH(R$7,'Raw Data Linear'!$1:$1,0)))</f>
        <v>RELOCATE</v>
      </c>
      <c r="S238" s="18" t="str">
        <f>IF(OR(INDEX('Raw Data Linear'!$1:$1048576,$B238,MATCH(S$7,'Raw Data Linear'!$1:$1,0))=0,ISNA(INDEX('Raw Data Linear'!$1:$1048576,$B238,MATCH(S$7,'Raw Data Linear'!$1:$1,0)))),"",INDEX('Raw Data Linear'!$1:$1048576,$B238,MATCH(S$7,'Raw Data Linear'!$1:$1,0)))</f>
        <v>CONFLICT</v>
      </c>
      <c r="T238" s="18" t="str">
        <f>IF(OR(INDEX('Raw Data Linear'!$1:$1048576,$B238,MATCH(T$7,'Raw Data Linear'!$1:$1,0))=0,ISNA(INDEX('Raw Data Linear'!$1:$1048576,$B238,MATCH(T$7,'Raw Data Linear'!$1:$1,0)))),"",INDEX('Raw Data Linear'!$1:$1048576,$B238,MATCH(T$7,'Raw Data Linear'!$1:$1,0)))</f>
        <v>LOCATED WITHIN FOOTPRINT OF PROPOSED IMPROVEMENTS</v>
      </c>
    </row>
    <row r="239" spans="1:20" ht="48" customHeight="1" x14ac:dyDescent="0.3">
      <c r="A239" s="3">
        <f t="shared" si="8"/>
        <v>1</v>
      </c>
      <c r="B239" s="3">
        <v>57</v>
      </c>
      <c r="C239" s="19">
        <f>IF(OR(INDEX('Raw Data Points'!$1:$1048576,$B239,MATCH(C$7,'Raw Data Points'!$1:$1,0))=0,ISNA(INDEX('Raw Data Points'!$1:$1048576,$B239,MATCH(C$7,'Raw Data Points'!$1:$1,0)))),"",INDEX('Raw Data Points'!$1:$1048576,$B239,MATCH(C$7,'Raw Data Points'!$1:$1,0)))</f>
        <v>109</v>
      </c>
      <c r="D239" s="19" t="str">
        <f>IF(OR(INDEX('Raw Data Points'!$1:$1048576,$B239,MATCH(D$7,'Raw Data Points'!$1:$1,0))=0,ISNA(INDEX('Raw Data Points'!$1:$1048576,$B239,MATCH(D$7,'Raw Data Points'!$1:$1,0)))),"",INDEX('Raw Data Points'!$1:$1048576,$B239,MATCH(D$7,'Raw Data Points'!$1:$1,0)))</f>
        <v>GVEC</v>
      </c>
      <c r="E239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39" s="19" t="str">
        <f>IF(OR(INDEX('Raw Data Points'!$1:$1048576,$B239,MATCH(F$7,'Raw Data Points'!$1:$1,0))=0,ISNA(INDEX('Raw Data Points'!$1:$1048576,$B239,MATCH(F$7,'Raw Data Points'!$1:$1,0)))),"",INDEX('Raw Data Points'!$1:$1048576,$B239,MATCH(F$7,'Raw Data Points'!$1:$1,0)))</f>
        <v>Electric Service Pole</v>
      </c>
      <c r="G239" s="19"/>
      <c r="H239" s="25" t="str">
        <f>HYPERLINK(IF(OR(INDEX('Raw Data Points'!$1:$1048576,$B239,MATCH(H$7,'Raw Data Points'!$1:$1,0))=0,ISNA(INDEX('Raw Data Points'!$1:$1048576,$B239,MATCH(H$7,'Raw Data Points'!$1:$1,0)))),"",INDEX('Raw Data Points'!$1:$1048576,$B239,MATCH(H$7,'Raw Data Points'!$1:$1,0))),"Map")</f>
        <v>Map</v>
      </c>
      <c r="I239" s="25"/>
      <c r="J239" s="25"/>
      <c r="K239" s="55" t="str">
        <f>L239</f>
        <v>124+51.37</v>
      </c>
      <c r="L239" s="19" t="str">
        <f>IF(OR(INDEX('Raw Data Points'!$1:$1048576,$B239,MATCH(L$7,'Raw Data Points'!$1:$1,0))=0,ISNA(INDEX('Raw Data Points'!$1:$1048576,$B239,MATCH(L$7,'Raw Data Points'!$1:$1,0)))),"",INDEX('Raw Data Points'!$1:$1048576,$B239,MATCH(L$7,'Raw Data Points'!$1:$1,0)))</f>
        <v>124+51.37</v>
      </c>
      <c r="M239" s="19">
        <f>IF(OR(INDEX('Raw Data Points'!$1:$1048576,$B239,MATCH(M$7,'Raw Data Points'!$1:$1,0))=0,ISNA(INDEX('Raw Data Points'!$1:$1048576,$B239,MATCH(M$7,'Raw Data Points'!$1:$1,0)))),"",INDEX('Raw Data Points'!$1:$1048576,$B239,MATCH(M$7,'Raw Data Points'!$1:$1,0)))</f>
        <v>31.97</v>
      </c>
      <c r="N239" s="19"/>
      <c r="O239" s="19"/>
      <c r="P239" s="19"/>
      <c r="Q239" s="19"/>
      <c r="R239" s="19" t="str">
        <f>IF(OR(INDEX('Raw Data Points'!$1:$1048576,$B239,MATCH(R$7,'Raw Data Points'!$1:$1,0))=0,ISNA(INDEX('Raw Data Points'!$1:$1048576,$B239,MATCH(R$7,'Raw Data Points'!$1:$1,0)))),"",INDEX('Raw Data Points'!$1:$1048576,$B239,MATCH(R$7,'Raw Data Points'!$1:$1,0)))</f>
        <v>RELOCATE</v>
      </c>
      <c r="S239" s="19" t="str">
        <f>IF(OR(INDEX('Raw Data Points'!$1:$1048576,$B239,MATCH(S$7,'Raw Data Points'!$1:$1,0))=0,ISNA(INDEX('Raw Data Points'!$1:$1048576,$B239,MATCH(S$7,'Raw Data Points'!$1:$1,0)))),"",INDEX('Raw Data Points'!$1:$1048576,$B239,MATCH(S$7,'Raw Data Points'!$1:$1,0)))</f>
        <v>CONFLICT</v>
      </c>
      <c r="T239" s="19" t="str">
        <f>IF(OR(INDEX('Raw Data Points'!$1:$1048576,$B239,MATCH(T$7,'Raw Data Points'!$1:$1,0))=0,ISNA(INDEX('Raw Data Points'!$1:$1048576,$B239,MATCH(T$7,'Raw Data Points'!$1:$1,0)))),"",INDEX('Raw Data Points'!$1:$1048576,$B239,MATCH(T$7,'Raw Data Points'!$1:$1,0)))</f>
        <v>LOCATED WITHIN FOOTPRINT OF PROPOSED IMPROVEMENTS</v>
      </c>
    </row>
    <row r="240" spans="1:20" ht="48" customHeight="1" x14ac:dyDescent="0.3">
      <c r="A240" s="3">
        <f t="shared" si="8"/>
        <v>1</v>
      </c>
      <c r="B240" s="3">
        <v>54</v>
      </c>
      <c r="C240" s="18">
        <f>IF(OR(INDEX('Raw Data Points'!$1:$1048576,$B240,MATCH(C$7,'Raw Data Points'!$1:$1,0))=0,ISNA(INDEX('Raw Data Points'!$1:$1048576,$B240,MATCH(C$7,'Raw Data Points'!$1:$1,0)))),"",INDEX('Raw Data Points'!$1:$1048576,$B240,MATCH(C$7,'Raw Data Points'!$1:$1,0)))</f>
        <v>106</v>
      </c>
      <c r="D240" s="18" t="str">
        <f>IF(OR(INDEX('Raw Data Points'!$1:$1048576,$B240,MATCH(D$7,'Raw Data Points'!$1:$1,0))=0,ISNA(INDEX('Raw Data Points'!$1:$1048576,$B240,MATCH(D$7,'Raw Data Points'!$1:$1,0)))),"",INDEX('Raw Data Points'!$1:$1048576,$B240,MATCH(D$7,'Raw Data Points'!$1:$1,0)))</f>
        <v>GVEC</v>
      </c>
      <c r="E240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40" s="18" t="str">
        <f>IF(OR(INDEX('Raw Data Points'!$1:$1048576,$B240,MATCH(F$7,'Raw Data Points'!$1:$1,0))=0,ISNA(INDEX('Raw Data Points'!$1:$1048576,$B240,MATCH(F$7,'Raw Data Points'!$1:$1,0)))),"",INDEX('Raw Data Points'!$1:$1048576,$B240,MATCH(F$7,'Raw Data Points'!$1:$1,0)))</f>
        <v>Electric Service Pole</v>
      </c>
      <c r="G240" s="18"/>
      <c r="H240" s="24" t="str">
        <f>HYPERLINK(IF(OR(INDEX('Raw Data Points'!$1:$1048576,$B240,MATCH(H$7,'Raw Data Points'!$1:$1,0))=0,ISNA(INDEX('Raw Data Points'!$1:$1048576,$B240,MATCH(H$7,'Raw Data Points'!$1:$1,0)))),"",INDEX('Raw Data Points'!$1:$1048576,$B240,MATCH(H$7,'Raw Data Points'!$1:$1,0))),"Map")</f>
        <v>Map</v>
      </c>
      <c r="I240" s="24"/>
      <c r="J240" s="24"/>
      <c r="K240" s="54" t="str">
        <f>L240</f>
        <v>124+87.20</v>
      </c>
      <c r="L240" s="18" t="str">
        <f>IF(OR(INDEX('Raw Data Points'!$1:$1048576,$B240,MATCH(L$7,'Raw Data Points'!$1:$1,0))=0,ISNA(INDEX('Raw Data Points'!$1:$1048576,$B240,MATCH(L$7,'Raw Data Points'!$1:$1,0)))),"",INDEX('Raw Data Points'!$1:$1048576,$B240,MATCH(L$7,'Raw Data Points'!$1:$1,0)))</f>
        <v>124+87.20</v>
      </c>
      <c r="M240" s="18">
        <f>IF(OR(INDEX('Raw Data Points'!$1:$1048576,$B240,MATCH(M$7,'Raw Data Points'!$1:$1,0))=0,ISNA(INDEX('Raw Data Points'!$1:$1048576,$B240,MATCH(M$7,'Raw Data Points'!$1:$1,0)))),"",INDEX('Raw Data Points'!$1:$1048576,$B240,MATCH(M$7,'Raw Data Points'!$1:$1,0)))</f>
        <v>-31.63</v>
      </c>
      <c r="N240" s="18"/>
      <c r="O240" s="18"/>
      <c r="P240" s="18"/>
      <c r="Q240" s="18"/>
      <c r="R240" s="18" t="str">
        <f>IF(OR(INDEX('Raw Data Points'!$1:$1048576,$B240,MATCH(R$7,'Raw Data Points'!$1:$1,0))=0,ISNA(INDEX('Raw Data Points'!$1:$1048576,$B240,MATCH(R$7,'Raw Data Points'!$1:$1,0)))),"",INDEX('Raw Data Points'!$1:$1048576,$B240,MATCH(R$7,'Raw Data Points'!$1:$1,0)))</f>
        <v>RELOCATE</v>
      </c>
      <c r="S240" s="18" t="str">
        <f>IF(OR(INDEX('Raw Data Points'!$1:$1048576,$B240,MATCH(S$7,'Raw Data Points'!$1:$1,0))=0,ISNA(INDEX('Raw Data Points'!$1:$1048576,$B240,MATCH(S$7,'Raw Data Points'!$1:$1,0)))),"",INDEX('Raw Data Points'!$1:$1048576,$B240,MATCH(S$7,'Raw Data Points'!$1:$1,0)))</f>
        <v>CONFLICT</v>
      </c>
      <c r="T240" s="18" t="str">
        <f>IF(OR(INDEX('Raw Data Points'!$1:$1048576,$B240,MATCH(T$7,'Raw Data Points'!$1:$1,0))=0,ISNA(INDEX('Raw Data Points'!$1:$1048576,$B240,MATCH(T$7,'Raw Data Points'!$1:$1,0)))),"",INDEX('Raw Data Points'!$1:$1048576,$B240,MATCH(T$7,'Raw Data Points'!$1:$1,0)))</f>
        <v>LOCATED WITHIN FOOTPRINT OF PROPOSED IMPROVEMENTS</v>
      </c>
    </row>
    <row r="241" spans="1:20" ht="48" customHeight="1" x14ac:dyDescent="0.3">
      <c r="A241" s="3">
        <f t="shared" si="8"/>
        <v>1</v>
      </c>
      <c r="B241" s="3">
        <v>74</v>
      </c>
      <c r="C241" s="19">
        <f>IF(OR(INDEX('Raw Data Linear'!$1:$1048576,$B241,MATCH(C$7,'Raw Data Linear'!$1:$1,0))=0,ISNA(INDEX('Raw Data Linear'!$1:$1048576,$B241,MATCH(C$7,'Raw Data Linear'!$1:$1,0)))),"",INDEX('Raw Data Linear'!$1:$1048576,$B241,MATCH(C$7,'Raw Data Linear'!$1:$1,0)))</f>
        <v>164</v>
      </c>
      <c r="D241" s="19" t="str">
        <f>IF(OR(INDEX('Raw Data Linear'!$1:$1048576,$B241,MATCH(D$7,'Raw Data Linear'!$1:$1,0))=0,ISNA(INDEX('Raw Data Linear'!$1:$1048576,$B241,MATCH(D$7,'Raw Data Linear'!$1:$1,0)))),"",INDEX('Raw Data Linear'!$1:$1048576,$B241,MATCH(D$7,'Raw Data Linear'!$1:$1,0)))</f>
        <v>GVEC</v>
      </c>
      <c r="E241" s="19" t="e">
        <f>IF(OR(INDEX('Raw Data Linear'!$1:$1048576,$B241,MATCH(E$7,'Raw Data Linear'!$1:$1,0))=0,ISNA(INDEX('Raw Data Linear'!$1:$1048576,$B241,MATCH(E$7,'Raw Data Linear'!$1:$1,0)))),"",INDEX('Raw Data Linear'!$1:$1048576,$B241,MATCH(E$7,'Raw Data Linear'!$1:$1,0)))</f>
        <v>#N/A</v>
      </c>
      <c r="F241" s="19" t="str">
        <f>IF(OR(INDEX('Raw Data Linear'!$1:$1048576,$B241,MATCH(F$7,'Raw Data Linear'!$1:$1,0))=0,ISNA(INDEX('Raw Data Linear'!$1:$1048576,$B241,MATCH(F$7,'Raw Data Linear'!$1:$1,0)))),"",INDEX('Raw Data Linear'!$1:$1048576,$B241,MATCH(F$7,'Raw Data Linear'!$1:$1,0)))</f>
        <v>Electric Line Aerial</v>
      </c>
      <c r="G241" s="19"/>
      <c r="H241" s="25" t="str">
        <f>HYPERLINK(IF(OR(INDEX('Raw Data Linear'!$1:$1048576,$B241,MATCH(I$7,'Raw Data Linear'!$1:$1,0))=0,ISNA(INDEX('Raw Data Linear'!$1:$1048576,$B241,MATCH(I$7,'Raw Data Linear'!$1:$1,0)))),"",INDEX('Raw Data Linear'!$1:$1048576,$B241,MATCH(I$7,'Raw Data Linear'!$1:$1,0))),"Map")</f>
        <v>Map</v>
      </c>
      <c r="I241" s="25"/>
      <c r="J241" s="25" t="str">
        <f>HYPERLINK(IF(OR(INDEX('Raw Data Linear'!$1:$1048576,$B241,MATCH(J$7,'Raw Data Linear'!$1:$1,0))=0,ISNA(INDEX('Raw Data Linear'!$1:$1048576,$B241,MATCH(J$7,'Raw Data Linear'!$1:$1,0)))),"",INDEX('Raw Data Linear'!$1:$1048576,$B241,MATCH(J$7,'Raw Data Linear'!$1:$1,0))),"Map")</f>
        <v>Map</v>
      </c>
      <c r="K241" s="55" t="str">
        <f>N241</f>
        <v>124+87.20</v>
      </c>
      <c r="L241" s="19"/>
      <c r="M241" s="19"/>
      <c r="N241" s="19" t="str">
        <f>IF(OR(INDEX('Raw Data Linear'!$1:$1048576,$B241,MATCH(N$7,'Raw Data Linear'!$1:$1,0))=0,ISNA(INDEX('Raw Data Linear'!$1:$1048576,$B241,MATCH(N$7,'Raw Data Linear'!$1:$1,0)))),"",INDEX('Raw Data Linear'!$1:$1048576,$B241,MATCH(N$7,'Raw Data Linear'!$1:$1,0)))</f>
        <v>124+87.20</v>
      </c>
      <c r="O241" s="19">
        <f>IF(OR(INDEX('Raw Data Linear'!$1:$1048576,$B241,MATCH(O$7,'Raw Data Linear'!$1:$1,0))=0,ISNA(INDEX('Raw Data Linear'!$1:$1048576,$B241,MATCH(O$7,'Raw Data Linear'!$1:$1,0)))),"",INDEX('Raw Data Linear'!$1:$1048576,$B241,MATCH(O$7,'Raw Data Linear'!$1:$1,0)))</f>
        <v>-31.63</v>
      </c>
      <c r="P241" s="19" t="str">
        <f>IF(OR(INDEX('Raw Data Linear'!$1:$1048576,$B241,MATCH(P$7,'Raw Data Linear'!$1:$1,0))=0,ISNA(INDEX('Raw Data Linear'!$1:$1048576,$B241,MATCH(P$7,'Raw Data Linear'!$1:$1,0)))),"",INDEX('Raw Data Linear'!$1:$1048576,$B241,MATCH(P$7,'Raw Data Linear'!$1:$1,0)))</f>
        <v>124+51.37</v>
      </c>
      <c r="Q241" s="19">
        <f>IF(OR(INDEX('Raw Data Linear'!$1:$1048576,$B241,MATCH(Q$7,'Raw Data Linear'!$1:$1,0))=0,ISNA(INDEX('Raw Data Linear'!$1:$1048576,$B241,MATCH(Q$7,'Raw Data Linear'!$1:$1,0)))),"",INDEX('Raw Data Linear'!$1:$1048576,$B241,MATCH(Q$7,'Raw Data Linear'!$1:$1,0)))</f>
        <v>31.97</v>
      </c>
      <c r="R241" s="19" t="str">
        <f>IF(OR(INDEX('Raw Data Linear'!$1:$1048576,$B241,MATCH(R$7,'Raw Data Linear'!$1:$1,0))=0,ISNA(INDEX('Raw Data Linear'!$1:$1048576,$B241,MATCH(R$7,'Raw Data Linear'!$1:$1,0)))),"",INDEX('Raw Data Linear'!$1:$1048576,$B241,MATCH(R$7,'Raw Data Linear'!$1:$1,0)))</f>
        <v>RELOCATE</v>
      </c>
      <c r="S241" s="19" t="str">
        <f>IF(OR(INDEX('Raw Data Linear'!$1:$1048576,$B241,MATCH(S$7,'Raw Data Linear'!$1:$1,0))=0,ISNA(INDEX('Raw Data Linear'!$1:$1048576,$B241,MATCH(S$7,'Raw Data Linear'!$1:$1,0)))),"",INDEX('Raw Data Linear'!$1:$1048576,$B241,MATCH(S$7,'Raw Data Linear'!$1:$1,0)))</f>
        <v>CONFLICT</v>
      </c>
      <c r="T241" s="19" t="str">
        <f>IF(OR(INDEX('Raw Data Linear'!$1:$1048576,$B241,MATCH(T$7,'Raw Data Linear'!$1:$1,0))=0,ISNA(INDEX('Raw Data Linear'!$1:$1048576,$B241,MATCH(T$7,'Raw Data Linear'!$1:$1,0)))),"",INDEX('Raw Data Linear'!$1:$1048576,$B241,MATCH(T$7,'Raw Data Linear'!$1:$1,0)))</f>
        <v>LOCATED WITHIN FOOTPRINT OF PROPOSED IMPROVEMENTS</v>
      </c>
    </row>
    <row r="242" spans="1:20" ht="48" customHeight="1" x14ac:dyDescent="0.3">
      <c r="A242" s="3">
        <f t="shared" si="8"/>
        <v>1</v>
      </c>
      <c r="B242" s="3">
        <v>55</v>
      </c>
      <c r="C242" s="18">
        <f>IF(OR(INDEX('Raw Data Points'!$1:$1048576,$B242,MATCH(C$7,'Raw Data Points'!$1:$1,0))=0,ISNA(INDEX('Raw Data Points'!$1:$1048576,$B242,MATCH(C$7,'Raw Data Points'!$1:$1,0)))),"",INDEX('Raw Data Points'!$1:$1048576,$B242,MATCH(C$7,'Raw Data Points'!$1:$1,0)))</f>
        <v>107</v>
      </c>
      <c r="D242" s="18" t="str">
        <f>IF(OR(INDEX('Raw Data Points'!$1:$1048576,$B242,MATCH(D$7,'Raw Data Points'!$1:$1,0))=0,ISNA(INDEX('Raw Data Points'!$1:$1048576,$B242,MATCH(D$7,'Raw Data Points'!$1:$1,0)))),"",INDEX('Raw Data Points'!$1:$1048576,$B242,MATCH(D$7,'Raw Data Points'!$1:$1,0)))</f>
        <v>GVEC</v>
      </c>
      <c r="E242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42" s="18" t="str">
        <f>IF(OR(INDEX('Raw Data Points'!$1:$1048576,$B242,MATCH(F$7,'Raw Data Points'!$1:$1,0))=0,ISNA(INDEX('Raw Data Points'!$1:$1048576,$B242,MATCH(F$7,'Raw Data Points'!$1:$1,0)))),"",INDEX('Raw Data Points'!$1:$1048576,$B242,MATCH(F$7,'Raw Data Points'!$1:$1,0)))</f>
        <v>Electric Power Pole</v>
      </c>
      <c r="G242" s="18"/>
      <c r="H242" s="24" t="str">
        <f>HYPERLINK(IF(OR(INDEX('Raw Data Points'!$1:$1048576,$B242,MATCH(H$7,'Raw Data Points'!$1:$1,0))=0,ISNA(INDEX('Raw Data Points'!$1:$1048576,$B242,MATCH(H$7,'Raw Data Points'!$1:$1,0)))),"",INDEX('Raw Data Points'!$1:$1048576,$B242,MATCH(H$7,'Raw Data Points'!$1:$1,0))),"Map")</f>
        <v>Map</v>
      </c>
      <c r="I242" s="24"/>
      <c r="J242" s="24"/>
      <c r="K242" s="54" t="str">
        <f>L242</f>
        <v>125+04.75</v>
      </c>
      <c r="L242" s="18" t="str">
        <f>IF(OR(INDEX('Raw Data Points'!$1:$1048576,$B242,MATCH(L$7,'Raw Data Points'!$1:$1,0))=0,ISNA(INDEX('Raw Data Points'!$1:$1048576,$B242,MATCH(L$7,'Raw Data Points'!$1:$1,0)))),"",INDEX('Raw Data Points'!$1:$1048576,$B242,MATCH(L$7,'Raw Data Points'!$1:$1,0)))</f>
        <v>125+04.75</v>
      </c>
      <c r="M242" s="18">
        <f>IF(OR(INDEX('Raw Data Points'!$1:$1048576,$B242,MATCH(M$7,'Raw Data Points'!$1:$1,0))=0,ISNA(INDEX('Raw Data Points'!$1:$1048576,$B242,MATCH(M$7,'Raw Data Points'!$1:$1,0)))),"",INDEX('Raw Data Points'!$1:$1048576,$B242,MATCH(M$7,'Raw Data Points'!$1:$1,0)))</f>
        <v>28.36</v>
      </c>
      <c r="N242" s="18"/>
      <c r="O242" s="18"/>
      <c r="P242" s="18"/>
      <c r="Q242" s="18"/>
      <c r="R242" s="18" t="str">
        <f>IF(OR(INDEX('Raw Data Points'!$1:$1048576,$B242,MATCH(R$7,'Raw Data Points'!$1:$1,0))=0,ISNA(INDEX('Raw Data Points'!$1:$1048576,$B242,MATCH(R$7,'Raw Data Points'!$1:$1,0)))),"",INDEX('Raw Data Points'!$1:$1048576,$B242,MATCH(R$7,'Raw Data Points'!$1:$1,0)))</f>
        <v>RELOCATE</v>
      </c>
      <c r="S242" s="18" t="str">
        <f>IF(OR(INDEX('Raw Data Points'!$1:$1048576,$B242,MATCH(S$7,'Raw Data Points'!$1:$1,0))=0,ISNA(INDEX('Raw Data Points'!$1:$1048576,$B242,MATCH(S$7,'Raw Data Points'!$1:$1,0)))),"",INDEX('Raw Data Points'!$1:$1048576,$B242,MATCH(S$7,'Raw Data Points'!$1:$1,0)))</f>
        <v>CONFLICT</v>
      </c>
      <c r="T242" s="18" t="str">
        <f>IF(OR(INDEX('Raw Data Points'!$1:$1048576,$B242,MATCH(T$7,'Raw Data Points'!$1:$1,0))=0,ISNA(INDEX('Raw Data Points'!$1:$1048576,$B242,MATCH(T$7,'Raw Data Points'!$1:$1,0)))),"",INDEX('Raw Data Points'!$1:$1048576,$B242,MATCH(T$7,'Raw Data Points'!$1:$1,0)))</f>
        <v>LOCATED WITHIN FOOTPRINT OF PROPOSED IMPROVEMENTS</v>
      </c>
    </row>
    <row r="243" spans="1:20" ht="48" customHeight="1" x14ac:dyDescent="0.3">
      <c r="A243" s="3">
        <f t="shared" si="8"/>
        <v>1</v>
      </c>
      <c r="B243" s="3">
        <v>75</v>
      </c>
      <c r="C243" s="19">
        <f>IF(OR(INDEX('Raw Data Linear'!$1:$1048576,$B243,MATCH(C$7,'Raw Data Linear'!$1:$1,0))=0,ISNA(INDEX('Raw Data Linear'!$1:$1048576,$B243,MATCH(C$7,'Raw Data Linear'!$1:$1,0)))),"",INDEX('Raw Data Linear'!$1:$1048576,$B243,MATCH(C$7,'Raw Data Linear'!$1:$1,0)))</f>
        <v>170</v>
      </c>
      <c r="D243" s="19" t="str">
        <f>IF(OR(INDEX('Raw Data Linear'!$1:$1048576,$B243,MATCH(D$7,'Raw Data Linear'!$1:$1,0))=0,ISNA(INDEX('Raw Data Linear'!$1:$1048576,$B243,MATCH(D$7,'Raw Data Linear'!$1:$1,0)))),"",INDEX('Raw Data Linear'!$1:$1048576,$B243,MATCH(D$7,'Raw Data Linear'!$1:$1,0)))</f>
        <v>GVEC</v>
      </c>
      <c r="E243" s="19" t="e">
        <f>IF(OR(INDEX('Raw Data Linear'!$1:$1048576,$B243,MATCH(E$7,'Raw Data Linear'!$1:$1,0))=0,ISNA(INDEX('Raw Data Linear'!$1:$1048576,$B243,MATCH(E$7,'Raw Data Linear'!$1:$1,0)))),"",INDEX('Raw Data Linear'!$1:$1048576,$B243,MATCH(E$7,'Raw Data Linear'!$1:$1,0)))</f>
        <v>#N/A</v>
      </c>
      <c r="F243" s="19" t="str">
        <f>IF(OR(INDEX('Raw Data Linear'!$1:$1048576,$B243,MATCH(F$7,'Raw Data Linear'!$1:$1,0))=0,ISNA(INDEX('Raw Data Linear'!$1:$1048576,$B243,MATCH(F$7,'Raw Data Linear'!$1:$1,0)))),"",INDEX('Raw Data Linear'!$1:$1048576,$B243,MATCH(F$7,'Raw Data Linear'!$1:$1,0)))</f>
        <v>Electric Line Aerial</v>
      </c>
      <c r="G243" s="19"/>
      <c r="H243" s="25" t="str">
        <f>HYPERLINK(IF(OR(INDEX('Raw Data Linear'!$1:$1048576,$B243,MATCH(I$7,'Raw Data Linear'!$1:$1,0))=0,ISNA(INDEX('Raw Data Linear'!$1:$1048576,$B243,MATCH(I$7,'Raw Data Linear'!$1:$1,0)))),"",INDEX('Raw Data Linear'!$1:$1048576,$B243,MATCH(I$7,'Raw Data Linear'!$1:$1,0))),"Map")</f>
        <v>Map</v>
      </c>
      <c r="I243" s="25"/>
      <c r="J243" s="25" t="str">
        <f>HYPERLINK(IF(OR(INDEX('Raw Data Linear'!$1:$1048576,$B243,MATCH(J$7,'Raw Data Linear'!$1:$1,0))=0,ISNA(INDEX('Raw Data Linear'!$1:$1048576,$B243,MATCH(J$7,'Raw Data Linear'!$1:$1,0)))),"",INDEX('Raw Data Linear'!$1:$1048576,$B243,MATCH(J$7,'Raw Data Linear'!$1:$1,0))),"Map")</f>
        <v>Map</v>
      </c>
      <c r="K243" s="55" t="str">
        <f>N243</f>
        <v>125+04.75</v>
      </c>
      <c r="L243" s="19"/>
      <c r="M243" s="19"/>
      <c r="N243" s="19" t="str">
        <f>IF(OR(INDEX('Raw Data Linear'!$1:$1048576,$B243,MATCH(N$7,'Raw Data Linear'!$1:$1,0))=0,ISNA(INDEX('Raw Data Linear'!$1:$1048576,$B243,MATCH(N$7,'Raw Data Linear'!$1:$1,0)))),"",INDEX('Raw Data Linear'!$1:$1048576,$B243,MATCH(N$7,'Raw Data Linear'!$1:$1,0)))</f>
        <v>125+04.75</v>
      </c>
      <c r="O243" s="19">
        <f>IF(OR(INDEX('Raw Data Linear'!$1:$1048576,$B243,MATCH(O$7,'Raw Data Linear'!$1:$1,0))=0,ISNA(INDEX('Raw Data Linear'!$1:$1048576,$B243,MATCH(O$7,'Raw Data Linear'!$1:$1,0)))),"",INDEX('Raw Data Linear'!$1:$1048576,$B243,MATCH(O$7,'Raw Data Linear'!$1:$1,0)))</f>
        <v>28.36</v>
      </c>
      <c r="P243" s="19" t="str">
        <f>IF(OR(INDEX('Raw Data Linear'!$1:$1048576,$B243,MATCH(P$7,'Raw Data Linear'!$1:$1,0))=0,ISNA(INDEX('Raw Data Linear'!$1:$1048576,$B243,MATCH(P$7,'Raw Data Linear'!$1:$1,0)))),"",INDEX('Raw Data Linear'!$1:$1048576,$B243,MATCH(P$7,'Raw Data Linear'!$1:$1,0)))</f>
        <v>124+87.20</v>
      </c>
      <c r="Q243" s="19">
        <f>IF(OR(INDEX('Raw Data Linear'!$1:$1048576,$B243,MATCH(Q$7,'Raw Data Linear'!$1:$1,0))=0,ISNA(INDEX('Raw Data Linear'!$1:$1048576,$B243,MATCH(Q$7,'Raw Data Linear'!$1:$1,0)))),"",INDEX('Raw Data Linear'!$1:$1048576,$B243,MATCH(Q$7,'Raw Data Linear'!$1:$1,0)))</f>
        <v>-31.63</v>
      </c>
      <c r="R243" s="19" t="str">
        <f>IF(OR(INDEX('Raw Data Linear'!$1:$1048576,$B243,MATCH(R$7,'Raw Data Linear'!$1:$1,0))=0,ISNA(INDEX('Raw Data Linear'!$1:$1048576,$B243,MATCH(R$7,'Raw Data Linear'!$1:$1,0)))),"",INDEX('Raw Data Linear'!$1:$1048576,$B243,MATCH(R$7,'Raw Data Linear'!$1:$1,0)))</f>
        <v>RELOCATE</v>
      </c>
      <c r="S243" s="19" t="str">
        <f>IF(OR(INDEX('Raw Data Linear'!$1:$1048576,$B243,MATCH(S$7,'Raw Data Linear'!$1:$1,0))=0,ISNA(INDEX('Raw Data Linear'!$1:$1048576,$B243,MATCH(S$7,'Raw Data Linear'!$1:$1,0)))),"",INDEX('Raw Data Linear'!$1:$1048576,$B243,MATCH(S$7,'Raw Data Linear'!$1:$1,0)))</f>
        <v>CONFLICT</v>
      </c>
      <c r="T243" s="19" t="str">
        <f>IF(OR(INDEX('Raw Data Linear'!$1:$1048576,$B243,MATCH(T$7,'Raw Data Linear'!$1:$1,0))=0,ISNA(INDEX('Raw Data Linear'!$1:$1048576,$B243,MATCH(T$7,'Raw Data Linear'!$1:$1,0)))),"",INDEX('Raw Data Linear'!$1:$1048576,$B243,MATCH(T$7,'Raw Data Linear'!$1:$1,0)))</f>
        <v>LOCATED WITHIN FOOTPRINT OF PROPOSED IMPROVEMENTS</v>
      </c>
    </row>
    <row r="244" spans="1:20" ht="48" customHeight="1" x14ac:dyDescent="0.3">
      <c r="A244" s="3">
        <f t="shared" si="8"/>
        <v>1</v>
      </c>
      <c r="B244" s="3">
        <v>70</v>
      </c>
      <c r="C244" s="18">
        <f>IF(OR(INDEX('Raw Data Linear'!$1:$1048576,$B244,MATCH(C$7,'Raw Data Linear'!$1:$1,0))=0,ISNA(INDEX('Raw Data Linear'!$1:$1048576,$B244,MATCH(C$7,'Raw Data Linear'!$1:$1,0)))),"",INDEX('Raw Data Linear'!$1:$1048576,$B244,MATCH(C$7,'Raw Data Linear'!$1:$1,0)))</f>
        <v>151</v>
      </c>
      <c r="D244" s="18" t="str">
        <f>IF(OR(INDEX('Raw Data Linear'!$1:$1048576,$B244,MATCH(D$7,'Raw Data Linear'!$1:$1,0))=0,ISNA(INDEX('Raw Data Linear'!$1:$1048576,$B244,MATCH(D$7,'Raw Data Linear'!$1:$1,0)))),"",INDEX('Raw Data Linear'!$1:$1048576,$B244,MATCH(D$7,'Raw Data Linear'!$1:$1,0)))</f>
        <v>GVEC</v>
      </c>
      <c r="E244" s="18" t="e">
        <f>IF(OR(INDEX('Raw Data Linear'!$1:$1048576,$B244,MATCH(E$7,'Raw Data Linear'!$1:$1,0))=0,ISNA(INDEX('Raw Data Linear'!$1:$1048576,$B244,MATCH(E$7,'Raw Data Linear'!$1:$1,0)))),"",INDEX('Raw Data Linear'!$1:$1048576,$B244,MATCH(E$7,'Raw Data Linear'!$1:$1,0)))</f>
        <v>#N/A</v>
      </c>
      <c r="F244" s="18" t="str">
        <f>IF(OR(INDEX('Raw Data Linear'!$1:$1048576,$B244,MATCH(F$7,'Raw Data Linear'!$1:$1,0))=0,ISNA(INDEX('Raw Data Linear'!$1:$1048576,$B244,MATCH(F$7,'Raw Data Linear'!$1:$1,0)))),"",INDEX('Raw Data Linear'!$1:$1048576,$B244,MATCH(F$7,'Raw Data Linear'!$1:$1,0)))</f>
        <v>Electric Line Aerial</v>
      </c>
      <c r="G244" s="18"/>
      <c r="H244" s="24" t="str">
        <f>HYPERLINK(IF(OR(INDEX('Raw Data Linear'!$1:$1048576,$B244,MATCH(I$7,'Raw Data Linear'!$1:$1,0))=0,ISNA(INDEX('Raw Data Linear'!$1:$1048576,$B244,MATCH(I$7,'Raw Data Linear'!$1:$1,0)))),"",INDEX('Raw Data Linear'!$1:$1048576,$B244,MATCH(I$7,'Raw Data Linear'!$1:$1,0))),"Map")</f>
        <v>Map</v>
      </c>
      <c r="I244" s="24"/>
      <c r="J244" s="24" t="str">
        <f>HYPERLINK(IF(OR(INDEX('Raw Data Linear'!$1:$1048576,$B244,MATCH(J$7,'Raw Data Linear'!$1:$1,0))=0,ISNA(INDEX('Raw Data Linear'!$1:$1048576,$B244,MATCH(J$7,'Raw Data Linear'!$1:$1,0)))),"",INDEX('Raw Data Linear'!$1:$1048576,$B244,MATCH(J$7,'Raw Data Linear'!$1:$1,0))),"Map")</f>
        <v>Map</v>
      </c>
      <c r="K244" s="54" t="str">
        <f>N244</f>
        <v>127+23.53</v>
      </c>
      <c r="L244" s="18"/>
      <c r="M244" s="18"/>
      <c r="N244" s="18" t="str">
        <f>IF(OR(INDEX('Raw Data Linear'!$1:$1048576,$B244,MATCH(N$7,'Raw Data Linear'!$1:$1,0))=0,ISNA(INDEX('Raw Data Linear'!$1:$1048576,$B244,MATCH(N$7,'Raw Data Linear'!$1:$1,0)))),"",INDEX('Raw Data Linear'!$1:$1048576,$B244,MATCH(N$7,'Raw Data Linear'!$1:$1,0)))</f>
        <v>127+23.53</v>
      </c>
      <c r="O244" s="18">
        <f>IF(OR(INDEX('Raw Data Linear'!$1:$1048576,$B244,MATCH(O$7,'Raw Data Linear'!$1:$1,0))=0,ISNA(INDEX('Raw Data Linear'!$1:$1048576,$B244,MATCH(O$7,'Raw Data Linear'!$1:$1,0)))),"",INDEX('Raw Data Linear'!$1:$1048576,$B244,MATCH(O$7,'Raw Data Linear'!$1:$1,0)))</f>
        <v>29.29</v>
      </c>
      <c r="P244" s="18" t="str">
        <f>IF(OR(INDEX('Raw Data Linear'!$1:$1048576,$B244,MATCH(P$7,'Raw Data Linear'!$1:$1,0))=0,ISNA(INDEX('Raw Data Linear'!$1:$1048576,$B244,MATCH(P$7,'Raw Data Linear'!$1:$1,0)))),"",INDEX('Raw Data Linear'!$1:$1048576,$B244,MATCH(P$7,'Raw Data Linear'!$1:$1,0)))</f>
        <v>127+20.68</v>
      </c>
      <c r="Q244" s="18">
        <f>IF(OR(INDEX('Raw Data Linear'!$1:$1048576,$B244,MATCH(Q$7,'Raw Data Linear'!$1:$1,0))=0,ISNA(INDEX('Raw Data Linear'!$1:$1048576,$B244,MATCH(Q$7,'Raw Data Linear'!$1:$1,0)))),"",INDEX('Raw Data Linear'!$1:$1048576,$B244,MATCH(Q$7,'Raw Data Linear'!$1:$1,0)))</f>
        <v>-148.16999999999999</v>
      </c>
      <c r="R244" s="18" t="str">
        <f>IF(OR(INDEX('Raw Data Linear'!$1:$1048576,$B244,MATCH(R$7,'Raw Data Linear'!$1:$1,0))=0,ISNA(INDEX('Raw Data Linear'!$1:$1048576,$B244,MATCH(R$7,'Raw Data Linear'!$1:$1,0)))),"",INDEX('Raw Data Linear'!$1:$1048576,$B244,MATCH(R$7,'Raw Data Linear'!$1:$1,0)))</f>
        <v>RELOCATE</v>
      </c>
      <c r="S244" s="18" t="str">
        <f>IF(OR(INDEX('Raw Data Linear'!$1:$1048576,$B244,MATCH(S$7,'Raw Data Linear'!$1:$1,0))=0,ISNA(INDEX('Raw Data Linear'!$1:$1048576,$B244,MATCH(S$7,'Raw Data Linear'!$1:$1,0)))),"",INDEX('Raw Data Linear'!$1:$1048576,$B244,MATCH(S$7,'Raw Data Linear'!$1:$1,0)))</f>
        <v>CONFLICT</v>
      </c>
      <c r="T244" s="18" t="str">
        <f>IF(OR(INDEX('Raw Data Linear'!$1:$1048576,$B244,MATCH(T$7,'Raw Data Linear'!$1:$1,0))=0,ISNA(INDEX('Raw Data Linear'!$1:$1048576,$B244,MATCH(T$7,'Raw Data Linear'!$1:$1,0)))),"",INDEX('Raw Data Linear'!$1:$1048576,$B244,MATCH(T$7,'Raw Data Linear'!$1:$1,0)))</f>
        <v>LOCATED WITHIN FOOTPRINT OF PROPOSED IMPROVEMENTS</v>
      </c>
    </row>
    <row r="245" spans="1:20" ht="48" customHeight="1" x14ac:dyDescent="0.3">
      <c r="A245" s="3">
        <f t="shared" si="8"/>
        <v>1</v>
      </c>
      <c r="B245" s="3">
        <v>51</v>
      </c>
      <c r="C245" s="19">
        <f>IF(OR(INDEX('Raw Data Points'!$1:$1048576,$B245,MATCH(C$7,'Raw Data Points'!$1:$1,0))=0,ISNA(INDEX('Raw Data Points'!$1:$1048576,$B245,MATCH(C$7,'Raw Data Points'!$1:$1,0)))),"",INDEX('Raw Data Points'!$1:$1048576,$B245,MATCH(C$7,'Raw Data Points'!$1:$1,0)))</f>
        <v>103</v>
      </c>
      <c r="D245" s="19" t="str">
        <f>IF(OR(INDEX('Raw Data Points'!$1:$1048576,$B245,MATCH(D$7,'Raw Data Points'!$1:$1,0))=0,ISNA(INDEX('Raw Data Points'!$1:$1048576,$B245,MATCH(D$7,'Raw Data Points'!$1:$1,0)))),"",INDEX('Raw Data Points'!$1:$1048576,$B245,MATCH(D$7,'Raw Data Points'!$1:$1,0)))</f>
        <v>GVEC</v>
      </c>
      <c r="E245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45" s="19" t="str">
        <f>IF(OR(INDEX('Raw Data Points'!$1:$1048576,$B245,MATCH(F$7,'Raw Data Points'!$1:$1,0))=0,ISNA(INDEX('Raw Data Points'!$1:$1048576,$B245,MATCH(F$7,'Raw Data Points'!$1:$1,0)))),"",INDEX('Raw Data Points'!$1:$1048576,$B245,MATCH(F$7,'Raw Data Points'!$1:$1,0)))</f>
        <v>Electric Power Pole</v>
      </c>
      <c r="G245" s="19"/>
      <c r="H245" s="25" t="str">
        <f>HYPERLINK(IF(OR(INDEX('Raw Data Points'!$1:$1048576,$B245,MATCH(H$7,'Raw Data Points'!$1:$1,0))=0,ISNA(INDEX('Raw Data Points'!$1:$1048576,$B245,MATCH(H$7,'Raw Data Points'!$1:$1,0)))),"",INDEX('Raw Data Points'!$1:$1048576,$B245,MATCH(H$7,'Raw Data Points'!$1:$1,0))),"Map")</f>
        <v>Map</v>
      </c>
      <c r="I245" s="25"/>
      <c r="J245" s="25"/>
      <c r="K245" s="55" t="str">
        <f>L245</f>
        <v>127+23.53</v>
      </c>
      <c r="L245" s="19" t="str">
        <f>IF(OR(INDEX('Raw Data Points'!$1:$1048576,$B245,MATCH(L$7,'Raw Data Points'!$1:$1,0))=0,ISNA(INDEX('Raw Data Points'!$1:$1048576,$B245,MATCH(L$7,'Raw Data Points'!$1:$1,0)))),"",INDEX('Raw Data Points'!$1:$1048576,$B245,MATCH(L$7,'Raw Data Points'!$1:$1,0)))</f>
        <v>127+23.53</v>
      </c>
      <c r="M245" s="19">
        <f>IF(OR(INDEX('Raw Data Points'!$1:$1048576,$B245,MATCH(M$7,'Raw Data Points'!$1:$1,0))=0,ISNA(INDEX('Raw Data Points'!$1:$1048576,$B245,MATCH(M$7,'Raw Data Points'!$1:$1,0)))),"",INDEX('Raw Data Points'!$1:$1048576,$B245,MATCH(M$7,'Raw Data Points'!$1:$1,0)))</f>
        <v>29.29</v>
      </c>
      <c r="N245" s="19"/>
      <c r="O245" s="19"/>
      <c r="P245" s="19"/>
      <c r="Q245" s="19"/>
      <c r="R245" s="19" t="str">
        <f>IF(OR(INDEX('Raw Data Points'!$1:$1048576,$B245,MATCH(R$7,'Raw Data Points'!$1:$1,0))=0,ISNA(INDEX('Raw Data Points'!$1:$1048576,$B245,MATCH(R$7,'Raw Data Points'!$1:$1,0)))),"",INDEX('Raw Data Points'!$1:$1048576,$B245,MATCH(R$7,'Raw Data Points'!$1:$1,0)))</f>
        <v>RELOCATE</v>
      </c>
      <c r="S245" s="19" t="str">
        <f>IF(OR(INDEX('Raw Data Points'!$1:$1048576,$B245,MATCH(S$7,'Raw Data Points'!$1:$1,0))=0,ISNA(INDEX('Raw Data Points'!$1:$1048576,$B245,MATCH(S$7,'Raw Data Points'!$1:$1,0)))),"",INDEX('Raw Data Points'!$1:$1048576,$B245,MATCH(S$7,'Raw Data Points'!$1:$1,0)))</f>
        <v>CONFLICT</v>
      </c>
      <c r="T245" s="19" t="str">
        <f>IF(OR(INDEX('Raw Data Points'!$1:$1048576,$B245,MATCH(T$7,'Raw Data Points'!$1:$1,0))=0,ISNA(INDEX('Raw Data Points'!$1:$1048576,$B245,MATCH(T$7,'Raw Data Points'!$1:$1,0)))),"",INDEX('Raw Data Points'!$1:$1048576,$B245,MATCH(T$7,'Raw Data Points'!$1:$1,0)))</f>
        <v>LOCATED WITHIN FOOTPRINT OF PROPOSED IMPROVEMENTS</v>
      </c>
    </row>
    <row r="246" spans="1:20" ht="48" customHeight="1" x14ac:dyDescent="0.3">
      <c r="A246" s="3">
        <f t="shared" si="8"/>
        <v>1</v>
      </c>
      <c r="B246" s="3">
        <v>47</v>
      </c>
      <c r="C246" s="18">
        <f>IF(OR(INDEX('Raw Data Points'!$1:$1048576,$B246,MATCH(C$7,'Raw Data Points'!$1:$1,0))=0,ISNA(INDEX('Raw Data Points'!$1:$1048576,$B246,MATCH(C$7,'Raw Data Points'!$1:$1,0)))),"",INDEX('Raw Data Points'!$1:$1048576,$B246,MATCH(C$7,'Raw Data Points'!$1:$1,0)))</f>
        <v>99</v>
      </c>
      <c r="D246" s="18" t="str">
        <f>IF(OR(INDEX('Raw Data Points'!$1:$1048576,$B246,MATCH(D$7,'Raw Data Points'!$1:$1,0))=0,ISNA(INDEX('Raw Data Points'!$1:$1048576,$B246,MATCH(D$7,'Raw Data Points'!$1:$1,0)))),"",INDEX('Raw Data Points'!$1:$1048576,$B246,MATCH(D$7,'Raw Data Points'!$1:$1,0)))</f>
        <v>GVEC</v>
      </c>
      <c r="E246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46" s="18" t="str">
        <f>IF(OR(INDEX('Raw Data Points'!$1:$1048576,$B246,MATCH(F$7,'Raw Data Points'!$1:$1,0))=0,ISNA(INDEX('Raw Data Points'!$1:$1048576,$B246,MATCH(F$7,'Raw Data Points'!$1:$1,0)))),"",INDEX('Raw Data Points'!$1:$1048576,$B246,MATCH(F$7,'Raw Data Points'!$1:$1,0)))</f>
        <v>Electric Guy Anchor</v>
      </c>
      <c r="G246" s="18"/>
      <c r="H246" s="24" t="str">
        <f>HYPERLINK(IF(OR(INDEX('Raw Data Points'!$1:$1048576,$B246,MATCH(H$7,'Raw Data Points'!$1:$1,0))=0,ISNA(INDEX('Raw Data Points'!$1:$1048576,$B246,MATCH(H$7,'Raw Data Points'!$1:$1,0)))),"",INDEX('Raw Data Points'!$1:$1048576,$B246,MATCH(H$7,'Raw Data Points'!$1:$1,0))),"Map")</f>
        <v>Map</v>
      </c>
      <c r="I246" s="24"/>
      <c r="J246" s="24"/>
      <c r="K246" s="54" t="str">
        <f>L246</f>
        <v>127+26.16</v>
      </c>
      <c r="L246" s="18" t="str">
        <f>IF(OR(INDEX('Raw Data Points'!$1:$1048576,$B246,MATCH(L$7,'Raw Data Points'!$1:$1,0))=0,ISNA(INDEX('Raw Data Points'!$1:$1048576,$B246,MATCH(L$7,'Raw Data Points'!$1:$1,0)))),"",INDEX('Raw Data Points'!$1:$1048576,$B246,MATCH(L$7,'Raw Data Points'!$1:$1,0)))</f>
        <v>127+26.16</v>
      </c>
      <c r="M246" s="18">
        <f>IF(OR(INDEX('Raw Data Points'!$1:$1048576,$B246,MATCH(M$7,'Raw Data Points'!$1:$1,0))=0,ISNA(INDEX('Raw Data Points'!$1:$1048576,$B246,MATCH(M$7,'Raw Data Points'!$1:$1,0)))),"",INDEX('Raw Data Points'!$1:$1048576,$B246,MATCH(M$7,'Raw Data Points'!$1:$1,0)))</f>
        <v>-37.01</v>
      </c>
      <c r="N246" s="18"/>
      <c r="O246" s="18"/>
      <c r="P246" s="18"/>
      <c r="Q246" s="18"/>
      <c r="R246" s="18" t="str">
        <f>IF(OR(INDEX('Raw Data Points'!$1:$1048576,$B246,MATCH(R$7,'Raw Data Points'!$1:$1,0))=0,ISNA(INDEX('Raw Data Points'!$1:$1048576,$B246,MATCH(R$7,'Raw Data Points'!$1:$1,0)))),"",INDEX('Raw Data Points'!$1:$1048576,$B246,MATCH(R$7,'Raw Data Points'!$1:$1,0)))</f>
        <v>RELOCATE</v>
      </c>
      <c r="S246" s="18" t="str">
        <f>IF(OR(INDEX('Raw Data Points'!$1:$1048576,$B246,MATCH(S$7,'Raw Data Points'!$1:$1,0))=0,ISNA(INDEX('Raw Data Points'!$1:$1048576,$B246,MATCH(S$7,'Raw Data Points'!$1:$1,0)))),"",INDEX('Raw Data Points'!$1:$1048576,$B246,MATCH(S$7,'Raw Data Points'!$1:$1,0)))</f>
        <v>CONFLICT</v>
      </c>
      <c r="T246" s="18" t="str">
        <f>IF(OR(INDEX('Raw Data Points'!$1:$1048576,$B246,MATCH(T$7,'Raw Data Points'!$1:$1,0))=0,ISNA(INDEX('Raw Data Points'!$1:$1048576,$B246,MATCH(T$7,'Raw Data Points'!$1:$1,0)))),"",INDEX('Raw Data Points'!$1:$1048576,$B246,MATCH(T$7,'Raw Data Points'!$1:$1,0)))</f>
        <v>LOCATED WITHIN FOOTPRINT OF PROPOSED IMPROVEMENTS</v>
      </c>
    </row>
    <row r="247" spans="1:20" ht="48" customHeight="1" x14ac:dyDescent="0.3">
      <c r="A247" s="3">
        <f t="shared" si="8"/>
        <v>1</v>
      </c>
      <c r="B247" s="3">
        <v>50</v>
      </c>
      <c r="C247" s="19">
        <f>IF(OR(INDEX('Raw Data Points'!$1:$1048576,$B247,MATCH(C$7,'Raw Data Points'!$1:$1,0))=0,ISNA(INDEX('Raw Data Points'!$1:$1048576,$B247,MATCH(C$7,'Raw Data Points'!$1:$1,0)))),"",INDEX('Raw Data Points'!$1:$1048576,$B247,MATCH(C$7,'Raw Data Points'!$1:$1,0)))</f>
        <v>102</v>
      </c>
      <c r="D247" s="19" t="str">
        <f>IF(OR(INDEX('Raw Data Points'!$1:$1048576,$B247,MATCH(D$7,'Raw Data Points'!$1:$1,0))=0,ISNA(INDEX('Raw Data Points'!$1:$1048576,$B247,MATCH(D$7,'Raw Data Points'!$1:$1,0)))),"",INDEX('Raw Data Points'!$1:$1048576,$B247,MATCH(D$7,'Raw Data Points'!$1:$1,0)))</f>
        <v>GVEC</v>
      </c>
      <c r="E247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47" s="19" t="str">
        <f>IF(OR(INDEX('Raw Data Points'!$1:$1048576,$B247,MATCH(F$7,'Raw Data Points'!$1:$1,0))=0,ISNA(INDEX('Raw Data Points'!$1:$1048576,$B247,MATCH(F$7,'Raw Data Points'!$1:$1,0)))),"",INDEX('Raw Data Points'!$1:$1048576,$B247,MATCH(F$7,'Raw Data Points'!$1:$1,0)))</f>
        <v>Electric Service Pole</v>
      </c>
      <c r="G247" s="19"/>
      <c r="H247" s="25" t="str">
        <f>HYPERLINK(IF(OR(INDEX('Raw Data Points'!$1:$1048576,$B247,MATCH(H$7,'Raw Data Points'!$1:$1,0))=0,ISNA(INDEX('Raw Data Points'!$1:$1048576,$B247,MATCH(H$7,'Raw Data Points'!$1:$1,0)))),"",INDEX('Raw Data Points'!$1:$1048576,$B247,MATCH(H$7,'Raw Data Points'!$1:$1,0))),"Map")</f>
        <v>Map</v>
      </c>
      <c r="I247" s="25"/>
      <c r="J247" s="25"/>
      <c r="K247" s="55" t="str">
        <f>L247</f>
        <v>127+28.81</v>
      </c>
      <c r="L247" s="19" t="str">
        <f>IF(OR(INDEX('Raw Data Points'!$1:$1048576,$B247,MATCH(L$7,'Raw Data Points'!$1:$1,0))=0,ISNA(INDEX('Raw Data Points'!$1:$1048576,$B247,MATCH(L$7,'Raw Data Points'!$1:$1,0)))),"",INDEX('Raw Data Points'!$1:$1048576,$B247,MATCH(L$7,'Raw Data Points'!$1:$1,0)))</f>
        <v>127+28.81</v>
      </c>
      <c r="M247" s="19">
        <f>IF(OR(INDEX('Raw Data Points'!$1:$1048576,$B247,MATCH(M$7,'Raw Data Points'!$1:$1,0))=0,ISNA(INDEX('Raw Data Points'!$1:$1048576,$B247,MATCH(M$7,'Raw Data Points'!$1:$1,0)))),"",INDEX('Raw Data Points'!$1:$1048576,$B247,MATCH(M$7,'Raw Data Points'!$1:$1,0)))</f>
        <v>32.81</v>
      </c>
      <c r="N247" s="19"/>
      <c r="O247" s="19"/>
      <c r="P247" s="19"/>
      <c r="Q247" s="19"/>
      <c r="R247" s="19" t="str">
        <f>IF(OR(INDEX('Raw Data Points'!$1:$1048576,$B247,MATCH(R$7,'Raw Data Points'!$1:$1,0))=0,ISNA(INDEX('Raw Data Points'!$1:$1048576,$B247,MATCH(R$7,'Raw Data Points'!$1:$1,0)))),"",INDEX('Raw Data Points'!$1:$1048576,$B247,MATCH(R$7,'Raw Data Points'!$1:$1,0)))</f>
        <v>RELOCATE</v>
      </c>
      <c r="S247" s="19" t="str">
        <f>IF(OR(INDEX('Raw Data Points'!$1:$1048576,$B247,MATCH(S$7,'Raw Data Points'!$1:$1,0))=0,ISNA(INDEX('Raw Data Points'!$1:$1048576,$B247,MATCH(S$7,'Raw Data Points'!$1:$1,0)))),"",INDEX('Raw Data Points'!$1:$1048576,$B247,MATCH(S$7,'Raw Data Points'!$1:$1,0)))</f>
        <v>CONFLICT</v>
      </c>
      <c r="T247" s="19" t="str">
        <f>IF(OR(INDEX('Raw Data Points'!$1:$1048576,$B247,MATCH(T$7,'Raw Data Points'!$1:$1,0))=0,ISNA(INDEX('Raw Data Points'!$1:$1048576,$B247,MATCH(T$7,'Raw Data Points'!$1:$1,0)))),"",INDEX('Raw Data Points'!$1:$1048576,$B247,MATCH(T$7,'Raw Data Points'!$1:$1,0)))</f>
        <v>LOCATED WITHIN FOOTPRINT OF PROPOSED IMPROVEMENTS</v>
      </c>
    </row>
    <row r="248" spans="1:20" ht="48" customHeight="1" x14ac:dyDescent="0.3">
      <c r="A248" s="3">
        <f t="shared" si="8"/>
        <v>1</v>
      </c>
      <c r="B248" s="3">
        <v>46</v>
      </c>
      <c r="C248" s="18">
        <f>IF(OR(INDEX('Raw Data Points'!$1:$1048576,$B248,MATCH(C$7,'Raw Data Points'!$1:$1,0))=0,ISNA(INDEX('Raw Data Points'!$1:$1048576,$B248,MATCH(C$7,'Raw Data Points'!$1:$1,0)))),"",INDEX('Raw Data Points'!$1:$1048576,$B248,MATCH(C$7,'Raw Data Points'!$1:$1,0)))</f>
        <v>95</v>
      </c>
      <c r="D248" s="18" t="str">
        <f>IF(OR(INDEX('Raw Data Points'!$1:$1048576,$B248,MATCH(D$7,'Raw Data Points'!$1:$1,0))=0,ISNA(INDEX('Raw Data Points'!$1:$1048576,$B248,MATCH(D$7,'Raw Data Points'!$1:$1,0)))),"",INDEX('Raw Data Points'!$1:$1048576,$B248,MATCH(D$7,'Raw Data Points'!$1:$1,0)))</f>
        <v>GVEC</v>
      </c>
      <c r="E248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48" s="18" t="str">
        <f>IF(OR(INDEX('Raw Data Points'!$1:$1048576,$B248,MATCH(F$7,'Raw Data Points'!$1:$1,0))=0,ISNA(INDEX('Raw Data Points'!$1:$1048576,$B248,MATCH(F$7,'Raw Data Points'!$1:$1,0)))),"",INDEX('Raw Data Points'!$1:$1048576,$B248,MATCH(F$7,'Raw Data Points'!$1:$1,0)))</f>
        <v>Electric Power Pole</v>
      </c>
      <c r="G248" s="18"/>
      <c r="H248" s="24" t="str">
        <f>HYPERLINK(IF(OR(INDEX('Raw Data Points'!$1:$1048576,$B248,MATCH(H$7,'Raw Data Points'!$1:$1,0))=0,ISNA(INDEX('Raw Data Points'!$1:$1048576,$B248,MATCH(H$7,'Raw Data Points'!$1:$1,0)))),"",INDEX('Raw Data Points'!$1:$1048576,$B248,MATCH(H$7,'Raw Data Points'!$1:$1,0))),"Map")</f>
        <v>Map</v>
      </c>
      <c r="I248" s="24"/>
      <c r="J248" s="24"/>
      <c r="K248" s="54" t="str">
        <f>L248</f>
        <v>130+07.32</v>
      </c>
      <c r="L248" s="18" t="str">
        <f>IF(OR(INDEX('Raw Data Points'!$1:$1048576,$B248,MATCH(L$7,'Raw Data Points'!$1:$1,0))=0,ISNA(INDEX('Raw Data Points'!$1:$1048576,$B248,MATCH(L$7,'Raw Data Points'!$1:$1,0)))),"",INDEX('Raw Data Points'!$1:$1048576,$B248,MATCH(L$7,'Raw Data Points'!$1:$1,0)))</f>
        <v>130+07.32</v>
      </c>
      <c r="M248" s="18">
        <f>IF(OR(INDEX('Raw Data Points'!$1:$1048576,$B248,MATCH(M$7,'Raw Data Points'!$1:$1,0))=0,ISNA(INDEX('Raw Data Points'!$1:$1048576,$B248,MATCH(M$7,'Raw Data Points'!$1:$1,0)))),"",INDEX('Raw Data Points'!$1:$1048576,$B248,MATCH(M$7,'Raw Data Points'!$1:$1,0)))</f>
        <v>30.26</v>
      </c>
      <c r="N248" s="18"/>
      <c r="O248" s="18"/>
      <c r="P248" s="18"/>
      <c r="Q248" s="18"/>
      <c r="R248" s="18" t="str">
        <f>IF(OR(INDEX('Raw Data Points'!$1:$1048576,$B248,MATCH(R$7,'Raw Data Points'!$1:$1,0))=0,ISNA(INDEX('Raw Data Points'!$1:$1048576,$B248,MATCH(R$7,'Raw Data Points'!$1:$1,0)))),"",INDEX('Raw Data Points'!$1:$1048576,$B248,MATCH(R$7,'Raw Data Points'!$1:$1,0)))</f>
        <v>RELOCATE</v>
      </c>
      <c r="S248" s="18" t="str">
        <f>IF(OR(INDEX('Raw Data Points'!$1:$1048576,$B248,MATCH(S$7,'Raw Data Points'!$1:$1,0))=0,ISNA(INDEX('Raw Data Points'!$1:$1048576,$B248,MATCH(S$7,'Raw Data Points'!$1:$1,0)))),"",INDEX('Raw Data Points'!$1:$1048576,$B248,MATCH(S$7,'Raw Data Points'!$1:$1,0)))</f>
        <v>CONFLICT</v>
      </c>
      <c r="T248" s="18" t="str">
        <f>IF(OR(INDEX('Raw Data Points'!$1:$1048576,$B248,MATCH(T$7,'Raw Data Points'!$1:$1,0))=0,ISNA(INDEX('Raw Data Points'!$1:$1048576,$B248,MATCH(T$7,'Raw Data Points'!$1:$1,0)))),"",INDEX('Raw Data Points'!$1:$1048576,$B248,MATCH(T$7,'Raw Data Points'!$1:$1,0)))</f>
        <v>LOCATED WITHIN FOOTPRINT OF PROPOSED IMPROVEMENTS</v>
      </c>
    </row>
    <row r="249" spans="1:20" ht="48" customHeight="1" x14ac:dyDescent="0.3">
      <c r="A249" s="3">
        <f t="shared" si="8"/>
        <v>1</v>
      </c>
      <c r="B249" s="3">
        <v>145</v>
      </c>
      <c r="C249" s="19">
        <f>IF(OR(INDEX('Raw Data Points'!$1:$1048576,$B249,MATCH(C$7,'Raw Data Points'!$1:$1,0))=0,ISNA(INDEX('Raw Data Points'!$1:$1048576,$B249,MATCH(C$7,'Raw Data Points'!$1:$1,0)))),"",INDEX('Raw Data Points'!$1:$1048576,$B249,MATCH(C$7,'Raw Data Points'!$1:$1,0)))</f>
        <v>219</v>
      </c>
      <c r="D249" s="19" t="str">
        <f>IF(OR(INDEX('Raw Data Points'!$1:$1048576,$B249,MATCH(D$7,'Raw Data Points'!$1:$1,0))=0,ISNA(INDEX('Raw Data Points'!$1:$1048576,$B249,MATCH(D$7,'Raw Data Points'!$1:$1,0)))),"",INDEX('Raw Data Points'!$1:$1048576,$B249,MATCH(D$7,'Raw Data Points'!$1:$1,0)))</f>
        <v>GVEC</v>
      </c>
      <c r="E249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49" s="19" t="str">
        <f>IF(OR(INDEX('Raw Data Points'!$1:$1048576,$B249,MATCH(F$7,'Raw Data Points'!$1:$1,0))=0,ISNA(INDEX('Raw Data Points'!$1:$1048576,$B249,MATCH(F$7,'Raw Data Points'!$1:$1,0)))),"",INDEX('Raw Data Points'!$1:$1048576,$B249,MATCH(F$7,'Raw Data Points'!$1:$1,0)))</f>
        <v>Electric Meter Box</v>
      </c>
      <c r="G249" s="19"/>
      <c r="H249" s="25" t="str">
        <f>HYPERLINK(IF(OR(INDEX('Raw Data Points'!$1:$1048576,$B249,MATCH(H$7,'Raw Data Points'!$1:$1,0))=0,ISNA(INDEX('Raw Data Points'!$1:$1048576,$B249,MATCH(H$7,'Raw Data Points'!$1:$1,0)))),"",INDEX('Raw Data Points'!$1:$1048576,$B249,MATCH(H$7,'Raw Data Points'!$1:$1,0))),"Map")</f>
        <v>Map</v>
      </c>
      <c r="I249" s="25"/>
      <c r="J249" s="25"/>
      <c r="K249" s="55" t="str">
        <f>L249</f>
        <v>132+32.20</v>
      </c>
      <c r="L249" s="19" t="str">
        <f>IF(OR(INDEX('Raw Data Points'!$1:$1048576,$B249,MATCH(L$7,'Raw Data Points'!$1:$1,0))=0,ISNA(INDEX('Raw Data Points'!$1:$1048576,$B249,MATCH(L$7,'Raw Data Points'!$1:$1,0)))),"",INDEX('Raw Data Points'!$1:$1048576,$B249,MATCH(L$7,'Raw Data Points'!$1:$1,0)))</f>
        <v>132+32.20</v>
      </c>
      <c r="M249" s="19">
        <f>IF(OR(INDEX('Raw Data Points'!$1:$1048576,$B249,MATCH(M$7,'Raw Data Points'!$1:$1,0))=0,ISNA(INDEX('Raw Data Points'!$1:$1048576,$B249,MATCH(M$7,'Raw Data Points'!$1:$1,0)))),"",INDEX('Raw Data Points'!$1:$1048576,$B249,MATCH(M$7,'Raw Data Points'!$1:$1,0)))</f>
        <v>-45.46</v>
      </c>
      <c r="N249" s="19"/>
      <c r="O249" s="19"/>
      <c r="P249" s="19"/>
      <c r="Q249" s="19"/>
      <c r="R249" s="19" t="str">
        <f>IF(OR(INDEX('Raw Data Points'!$1:$1048576,$B249,MATCH(R$7,'Raw Data Points'!$1:$1,0))=0,ISNA(INDEX('Raw Data Points'!$1:$1048576,$B249,MATCH(R$7,'Raw Data Points'!$1:$1,0)))),"",INDEX('Raw Data Points'!$1:$1048576,$B249,MATCH(R$7,'Raw Data Points'!$1:$1,0)))</f>
        <v>RELOCATE</v>
      </c>
      <c r="S249" s="19" t="str">
        <f>IF(OR(INDEX('Raw Data Points'!$1:$1048576,$B249,MATCH(S$7,'Raw Data Points'!$1:$1,0))=0,ISNA(INDEX('Raw Data Points'!$1:$1048576,$B249,MATCH(S$7,'Raw Data Points'!$1:$1,0)))),"",INDEX('Raw Data Points'!$1:$1048576,$B249,MATCH(S$7,'Raw Data Points'!$1:$1,0)))</f>
        <v>CONFLICT</v>
      </c>
      <c r="T249" s="19" t="str">
        <f>IF(OR(INDEX('Raw Data Points'!$1:$1048576,$B249,MATCH(T$7,'Raw Data Points'!$1:$1,0))=0,ISNA(INDEX('Raw Data Points'!$1:$1048576,$B249,MATCH(T$7,'Raw Data Points'!$1:$1,0)))),"",INDEX('Raw Data Points'!$1:$1048576,$B249,MATCH(T$7,'Raw Data Points'!$1:$1,0)))</f>
        <v>LOCATED WITHIN FOOTPRINT OF PROPOSED IMPROVEMENTS</v>
      </c>
    </row>
    <row r="250" spans="1:20" ht="48" customHeight="1" x14ac:dyDescent="0.3">
      <c r="A250" s="3">
        <f t="shared" si="8"/>
        <v>1</v>
      </c>
      <c r="B250" s="3">
        <v>61</v>
      </c>
      <c r="C250" s="18">
        <f>IF(OR(INDEX('Raw Data Linear'!$1:$1048576,$B250,MATCH(C$7,'Raw Data Linear'!$1:$1,0))=0,ISNA(INDEX('Raw Data Linear'!$1:$1048576,$B250,MATCH(C$7,'Raw Data Linear'!$1:$1,0)))),"",INDEX('Raw Data Linear'!$1:$1048576,$B250,MATCH(C$7,'Raw Data Linear'!$1:$1,0)))</f>
        <v>127</v>
      </c>
      <c r="D250" s="18" t="str">
        <f>IF(OR(INDEX('Raw Data Linear'!$1:$1048576,$B250,MATCH(D$7,'Raw Data Linear'!$1:$1,0))=0,ISNA(INDEX('Raw Data Linear'!$1:$1048576,$B250,MATCH(D$7,'Raw Data Linear'!$1:$1,0)))),"",INDEX('Raw Data Linear'!$1:$1048576,$B250,MATCH(D$7,'Raw Data Linear'!$1:$1,0)))</f>
        <v>GVEC</v>
      </c>
      <c r="E250" s="18" t="e">
        <f>IF(OR(INDEX('Raw Data Linear'!$1:$1048576,$B250,MATCH(E$7,'Raw Data Linear'!$1:$1,0))=0,ISNA(INDEX('Raw Data Linear'!$1:$1048576,$B250,MATCH(E$7,'Raw Data Linear'!$1:$1,0)))),"",INDEX('Raw Data Linear'!$1:$1048576,$B250,MATCH(E$7,'Raw Data Linear'!$1:$1,0)))</f>
        <v>#N/A</v>
      </c>
      <c r="F250" s="18" t="str">
        <f>IF(OR(INDEX('Raw Data Linear'!$1:$1048576,$B250,MATCH(F$7,'Raw Data Linear'!$1:$1,0))=0,ISNA(INDEX('Raw Data Linear'!$1:$1048576,$B250,MATCH(F$7,'Raw Data Linear'!$1:$1,0)))),"",INDEX('Raw Data Linear'!$1:$1048576,$B250,MATCH(F$7,'Raw Data Linear'!$1:$1,0)))</f>
        <v>Electric Line Underground</v>
      </c>
      <c r="G250" s="18"/>
      <c r="H250" s="24" t="str">
        <f>HYPERLINK(IF(OR(INDEX('Raw Data Linear'!$1:$1048576,$B250,MATCH(I$7,'Raw Data Linear'!$1:$1,0))=0,ISNA(INDEX('Raw Data Linear'!$1:$1048576,$B250,MATCH(I$7,'Raw Data Linear'!$1:$1,0)))),"",INDEX('Raw Data Linear'!$1:$1048576,$B250,MATCH(I$7,'Raw Data Linear'!$1:$1,0))),"Map")</f>
        <v>Map</v>
      </c>
      <c r="I250" s="24"/>
      <c r="J250" s="24" t="str">
        <f>HYPERLINK(IF(OR(INDEX('Raw Data Linear'!$1:$1048576,$B250,MATCH(J$7,'Raw Data Linear'!$1:$1,0))=0,ISNA(INDEX('Raw Data Linear'!$1:$1048576,$B250,MATCH(J$7,'Raw Data Linear'!$1:$1,0)))),"",INDEX('Raw Data Linear'!$1:$1048576,$B250,MATCH(J$7,'Raw Data Linear'!$1:$1,0))),"Map")</f>
        <v>Map</v>
      </c>
      <c r="K250" s="54" t="str">
        <f>N250</f>
        <v>132+54.56</v>
      </c>
      <c r="L250" s="18"/>
      <c r="M250" s="18"/>
      <c r="N250" s="18" t="str">
        <f>IF(OR(INDEX('Raw Data Linear'!$1:$1048576,$B250,MATCH(N$7,'Raw Data Linear'!$1:$1,0))=0,ISNA(INDEX('Raw Data Linear'!$1:$1048576,$B250,MATCH(N$7,'Raw Data Linear'!$1:$1,0)))),"",INDEX('Raw Data Linear'!$1:$1048576,$B250,MATCH(N$7,'Raw Data Linear'!$1:$1,0)))</f>
        <v>132+54.56</v>
      </c>
      <c r="O250" s="18">
        <f>IF(OR(INDEX('Raw Data Linear'!$1:$1048576,$B250,MATCH(O$7,'Raw Data Linear'!$1:$1,0))=0,ISNA(INDEX('Raw Data Linear'!$1:$1048576,$B250,MATCH(O$7,'Raw Data Linear'!$1:$1,0)))),"",INDEX('Raw Data Linear'!$1:$1048576,$B250,MATCH(O$7,'Raw Data Linear'!$1:$1,0)))</f>
        <v>148.44</v>
      </c>
      <c r="P250" s="18" t="str">
        <f>IF(OR(INDEX('Raw Data Linear'!$1:$1048576,$B250,MATCH(P$7,'Raw Data Linear'!$1:$1,0))=0,ISNA(INDEX('Raw Data Linear'!$1:$1048576,$B250,MATCH(P$7,'Raw Data Linear'!$1:$1,0)))),"",INDEX('Raw Data Linear'!$1:$1048576,$B250,MATCH(P$7,'Raw Data Linear'!$1:$1,0)))</f>
        <v>132+38.60</v>
      </c>
      <c r="Q250" s="18">
        <f>IF(OR(INDEX('Raw Data Linear'!$1:$1048576,$B250,MATCH(Q$7,'Raw Data Linear'!$1:$1,0))=0,ISNA(INDEX('Raw Data Linear'!$1:$1048576,$B250,MATCH(Q$7,'Raw Data Linear'!$1:$1,0)))),"",INDEX('Raw Data Linear'!$1:$1048576,$B250,MATCH(Q$7,'Raw Data Linear'!$1:$1,0)))</f>
        <v>-148.79</v>
      </c>
      <c r="R250" s="18" t="str">
        <f>IF(OR(INDEX('Raw Data Linear'!$1:$1048576,$B250,MATCH(R$7,'Raw Data Linear'!$1:$1,0))=0,ISNA(INDEX('Raw Data Linear'!$1:$1048576,$B250,MATCH(R$7,'Raw Data Linear'!$1:$1,0)))),"",INDEX('Raw Data Linear'!$1:$1048576,$B250,MATCH(R$7,'Raw Data Linear'!$1:$1,0)))</f>
        <v>RELOCATE</v>
      </c>
      <c r="S250" s="18" t="str">
        <f>IF(OR(INDEX('Raw Data Linear'!$1:$1048576,$B250,MATCH(S$7,'Raw Data Linear'!$1:$1,0))=0,ISNA(INDEX('Raw Data Linear'!$1:$1048576,$B250,MATCH(S$7,'Raw Data Linear'!$1:$1,0)))),"",INDEX('Raw Data Linear'!$1:$1048576,$B250,MATCH(S$7,'Raw Data Linear'!$1:$1,0)))</f>
        <v>CONFLICT</v>
      </c>
      <c r="T250" s="18" t="str">
        <f>IF(OR(INDEX('Raw Data Linear'!$1:$1048576,$B250,MATCH(T$7,'Raw Data Linear'!$1:$1,0))=0,ISNA(INDEX('Raw Data Linear'!$1:$1048576,$B250,MATCH(T$7,'Raw Data Linear'!$1:$1,0)))),"",INDEX('Raw Data Linear'!$1:$1048576,$B250,MATCH(T$7,'Raw Data Linear'!$1:$1,0)))</f>
        <v>LOCATED WITHIN FOOTPRINT OF PROPOSED IMPROVEMENTS</v>
      </c>
    </row>
    <row r="251" spans="1:20" ht="48" customHeight="1" x14ac:dyDescent="0.3">
      <c r="A251" s="3">
        <f t="shared" si="8"/>
        <v>1</v>
      </c>
      <c r="B251" s="3">
        <v>42</v>
      </c>
      <c r="C251" s="19">
        <f>IF(OR(INDEX('Raw Data Points'!$1:$1048576,$B251,MATCH(C$7,'Raw Data Points'!$1:$1,0))=0,ISNA(INDEX('Raw Data Points'!$1:$1048576,$B251,MATCH(C$7,'Raw Data Points'!$1:$1,0)))),"",INDEX('Raw Data Points'!$1:$1048576,$B251,MATCH(C$7,'Raw Data Points'!$1:$1,0)))</f>
        <v>88</v>
      </c>
      <c r="D251" s="19" t="str">
        <f>IF(OR(INDEX('Raw Data Points'!$1:$1048576,$B251,MATCH(D$7,'Raw Data Points'!$1:$1,0))=0,ISNA(INDEX('Raw Data Points'!$1:$1048576,$B251,MATCH(D$7,'Raw Data Points'!$1:$1,0)))),"",INDEX('Raw Data Points'!$1:$1048576,$B251,MATCH(D$7,'Raw Data Points'!$1:$1,0)))</f>
        <v>GVEC</v>
      </c>
      <c r="E251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51" s="19" t="str">
        <f>IF(OR(INDEX('Raw Data Points'!$1:$1048576,$B251,MATCH(F$7,'Raw Data Points'!$1:$1,0))=0,ISNA(INDEX('Raw Data Points'!$1:$1048576,$B251,MATCH(F$7,'Raw Data Points'!$1:$1,0)))),"",INDEX('Raw Data Points'!$1:$1048576,$B251,MATCH(F$7,'Raw Data Points'!$1:$1,0)))</f>
        <v>Electric Power Pole</v>
      </c>
      <c r="G251" s="19"/>
      <c r="H251" s="25" t="str">
        <f>HYPERLINK(IF(OR(INDEX('Raw Data Points'!$1:$1048576,$B251,MATCH(H$7,'Raw Data Points'!$1:$1,0))=0,ISNA(INDEX('Raw Data Points'!$1:$1048576,$B251,MATCH(H$7,'Raw Data Points'!$1:$1,0)))),"",INDEX('Raw Data Points'!$1:$1048576,$B251,MATCH(H$7,'Raw Data Points'!$1:$1,0))),"Map")</f>
        <v>Map</v>
      </c>
      <c r="I251" s="25"/>
      <c r="J251" s="25"/>
      <c r="K251" s="55" t="str">
        <f>L251</f>
        <v>132+85.92</v>
      </c>
      <c r="L251" s="19" t="str">
        <f>IF(OR(INDEX('Raw Data Points'!$1:$1048576,$B251,MATCH(L$7,'Raw Data Points'!$1:$1,0))=0,ISNA(INDEX('Raw Data Points'!$1:$1048576,$B251,MATCH(L$7,'Raw Data Points'!$1:$1,0)))),"",INDEX('Raw Data Points'!$1:$1048576,$B251,MATCH(L$7,'Raw Data Points'!$1:$1,0)))</f>
        <v>132+85.92</v>
      </c>
      <c r="M251" s="19">
        <f>IF(OR(INDEX('Raw Data Points'!$1:$1048576,$B251,MATCH(M$7,'Raw Data Points'!$1:$1,0))=0,ISNA(INDEX('Raw Data Points'!$1:$1048576,$B251,MATCH(M$7,'Raw Data Points'!$1:$1,0)))),"",INDEX('Raw Data Points'!$1:$1048576,$B251,MATCH(M$7,'Raw Data Points'!$1:$1,0)))</f>
        <v>31.6</v>
      </c>
      <c r="N251" s="19"/>
      <c r="O251" s="19"/>
      <c r="P251" s="19"/>
      <c r="Q251" s="19"/>
      <c r="R251" s="19" t="str">
        <f>IF(OR(INDEX('Raw Data Points'!$1:$1048576,$B251,MATCH(R$7,'Raw Data Points'!$1:$1,0))=0,ISNA(INDEX('Raw Data Points'!$1:$1048576,$B251,MATCH(R$7,'Raw Data Points'!$1:$1,0)))),"",INDEX('Raw Data Points'!$1:$1048576,$B251,MATCH(R$7,'Raw Data Points'!$1:$1,0)))</f>
        <v>RELOCATE</v>
      </c>
      <c r="S251" s="19" t="str">
        <f>IF(OR(INDEX('Raw Data Points'!$1:$1048576,$B251,MATCH(S$7,'Raw Data Points'!$1:$1,0))=0,ISNA(INDEX('Raw Data Points'!$1:$1048576,$B251,MATCH(S$7,'Raw Data Points'!$1:$1,0)))),"",INDEX('Raw Data Points'!$1:$1048576,$B251,MATCH(S$7,'Raw Data Points'!$1:$1,0)))</f>
        <v>CONFLICT</v>
      </c>
      <c r="T251" s="19" t="str">
        <f>IF(OR(INDEX('Raw Data Points'!$1:$1048576,$B251,MATCH(T$7,'Raw Data Points'!$1:$1,0))=0,ISNA(INDEX('Raw Data Points'!$1:$1048576,$B251,MATCH(T$7,'Raw Data Points'!$1:$1,0)))),"",INDEX('Raw Data Points'!$1:$1048576,$B251,MATCH(T$7,'Raw Data Points'!$1:$1,0)))</f>
        <v>LOCATED WITHIN FOOTPRINT OF PROPOSED IMPROVEMENTS</v>
      </c>
    </row>
    <row r="252" spans="1:20" ht="48" customHeight="1" x14ac:dyDescent="0.3">
      <c r="A252" s="3">
        <f t="shared" si="8"/>
        <v>1</v>
      </c>
      <c r="B252" s="3">
        <v>52</v>
      </c>
      <c r="C252" s="18">
        <f>IF(OR(INDEX('Raw Data Linear'!$1:$1048576,$B252,MATCH(C$7,'Raw Data Linear'!$1:$1,0))=0,ISNA(INDEX('Raw Data Linear'!$1:$1048576,$B252,MATCH(C$7,'Raw Data Linear'!$1:$1,0)))),"",INDEX('Raw Data Linear'!$1:$1048576,$B252,MATCH(C$7,'Raw Data Linear'!$1:$1,0)))</f>
        <v>110</v>
      </c>
      <c r="D252" s="18" t="str">
        <f>IF(OR(INDEX('Raw Data Linear'!$1:$1048576,$B252,MATCH(D$7,'Raw Data Linear'!$1:$1,0))=0,ISNA(INDEX('Raw Data Linear'!$1:$1048576,$B252,MATCH(D$7,'Raw Data Linear'!$1:$1,0)))),"",INDEX('Raw Data Linear'!$1:$1048576,$B252,MATCH(D$7,'Raw Data Linear'!$1:$1,0)))</f>
        <v>GVEC</v>
      </c>
      <c r="E252" s="18" t="e">
        <f>IF(OR(INDEX('Raw Data Linear'!$1:$1048576,$B252,MATCH(E$7,'Raw Data Linear'!$1:$1,0))=0,ISNA(INDEX('Raw Data Linear'!$1:$1048576,$B252,MATCH(E$7,'Raw Data Linear'!$1:$1,0)))),"",INDEX('Raw Data Linear'!$1:$1048576,$B252,MATCH(E$7,'Raw Data Linear'!$1:$1,0)))</f>
        <v>#N/A</v>
      </c>
      <c r="F252" s="18" t="str">
        <f>IF(OR(INDEX('Raw Data Linear'!$1:$1048576,$B252,MATCH(F$7,'Raw Data Linear'!$1:$1,0))=0,ISNA(INDEX('Raw Data Linear'!$1:$1048576,$B252,MATCH(F$7,'Raw Data Linear'!$1:$1,0)))),"",INDEX('Raw Data Linear'!$1:$1048576,$B252,MATCH(F$7,'Raw Data Linear'!$1:$1,0)))</f>
        <v>Electric Line Aerial</v>
      </c>
      <c r="G252" s="18"/>
      <c r="H252" s="24" t="str">
        <f>HYPERLINK(IF(OR(INDEX('Raw Data Linear'!$1:$1048576,$B252,MATCH(I$7,'Raw Data Linear'!$1:$1,0))=0,ISNA(INDEX('Raw Data Linear'!$1:$1048576,$B252,MATCH(I$7,'Raw Data Linear'!$1:$1,0)))),"",INDEX('Raw Data Linear'!$1:$1048576,$B252,MATCH(I$7,'Raw Data Linear'!$1:$1,0))),"Map")</f>
        <v>Map</v>
      </c>
      <c r="I252" s="24"/>
      <c r="J252" s="24" t="str">
        <f>HYPERLINK(IF(OR(INDEX('Raw Data Linear'!$1:$1048576,$B252,MATCH(J$7,'Raw Data Linear'!$1:$1,0))=0,ISNA(INDEX('Raw Data Linear'!$1:$1048576,$B252,MATCH(J$7,'Raw Data Linear'!$1:$1,0)))),"",INDEX('Raw Data Linear'!$1:$1048576,$B252,MATCH(J$7,'Raw Data Linear'!$1:$1,0))),"Map")</f>
        <v>Map</v>
      </c>
      <c r="K252" s="54" t="str">
        <f>N252</f>
        <v>132+88.55</v>
      </c>
      <c r="L252" s="18"/>
      <c r="M252" s="18"/>
      <c r="N252" s="18" t="str">
        <f>IF(OR(INDEX('Raw Data Linear'!$1:$1048576,$B252,MATCH(N$7,'Raw Data Linear'!$1:$1,0))=0,ISNA(INDEX('Raw Data Linear'!$1:$1048576,$B252,MATCH(N$7,'Raw Data Linear'!$1:$1,0)))),"",INDEX('Raw Data Linear'!$1:$1048576,$B252,MATCH(N$7,'Raw Data Linear'!$1:$1,0)))</f>
        <v>132+88.55</v>
      </c>
      <c r="O252" s="18">
        <f>IF(OR(INDEX('Raw Data Linear'!$1:$1048576,$B252,MATCH(O$7,'Raw Data Linear'!$1:$1,0))=0,ISNA(INDEX('Raw Data Linear'!$1:$1048576,$B252,MATCH(O$7,'Raw Data Linear'!$1:$1,0)))),"",INDEX('Raw Data Linear'!$1:$1048576,$B252,MATCH(O$7,'Raw Data Linear'!$1:$1,0)))</f>
        <v>-49.61</v>
      </c>
      <c r="P252" s="18" t="str">
        <f>IF(OR(INDEX('Raw Data Linear'!$1:$1048576,$B252,MATCH(P$7,'Raw Data Linear'!$1:$1,0))=0,ISNA(INDEX('Raw Data Linear'!$1:$1048576,$B252,MATCH(P$7,'Raw Data Linear'!$1:$1,0)))),"",INDEX('Raw Data Linear'!$1:$1048576,$B252,MATCH(P$7,'Raw Data Linear'!$1:$1,0)))</f>
        <v>132+85.92</v>
      </c>
      <c r="Q252" s="18">
        <f>IF(OR(INDEX('Raw Data Linear'!$1:$1048576,$B252,MATCH(Q$7,'Raw Data Linear'!$1:$1,0))=0,ISNA(INDEX('Raw Data Linear'!$1:$1048576,$B252,MATCH(Q$7,'Raw Data Linear'!$1:$1,0)))),"",INDEX('Raw Data Linear'!$1:$1048576,$B252,MATCH(Q$7,'Raw Data Linear'!$1:$1,0)))</f>
        <v>31.6</v>
      </c>
      <c r="R252" s="18" t="str">
        <f>IF(OR(INDEX('Raw Data Linear'!$1:$1048576,$B252,MATCH(R$7,'Raw Data Linear'!$1:$1,0))=0,ISNA(INDEX('Raw Data Linear'!$1:$1048576,$B252,MATCH(R$7,'Raw Data Linear'!$1:$1,0)))),"",INDEX('Raw Data Linear'!$1:$1048576,$B252,MATCH(R$7,'Raw Data Linear'!$1:$1,0)))</f>
        <v>RELOCATE</v>
      </c>
      <c r="S252" s="18" t="str">
        <f>IF(OR(INDEX('Raw Data Linear'!$1:$1048576,$B252,MATCH(S$7,'Raw Data Linear'!$1:$1,0))=0,ISNA(INDEX('Raw Data Linear'!$1:$1048576,$B252,MATCH(S$7,'Raw Data Linear'!$1:$1,0)))),"",INDEX('Raw Data Linear'!$1:$1048576,$B252,MATCH(S$7,'Raw Data Linear'!$1:$1,0)))</f>
        <v>CONFLICT</v>
      </c>
      <c r="T252" s="18" t="str">
        <f>IF(OR(INDEX('Raw Data Linear'!$1:$1048576,$B252,MATCH(T$7,'Raw Data Linear'!$1:$1,0))=0,ISNA(INDEX('Raw Data Linear'!$1:$1048576,$B252,MATCH(T$7,'Raw Data Linear'!$1:$1,0)))),"",INDEX('Raw Data Linear'!$1:$1048576,$B252,MATCH(T$7,'Raw Data Linear'!$1:$1,0)))</f>
        <v>LOCATED WITHIN FOOTPRINT OF PROPOSED IMPROVEMENTS</v>
      </c>
    </row>
    <row r="253" spans="1:20" ht="48" customHeight="1" x14ac:dyDescent="0.3">
      <c r="A253" s="3">
        <f t="shared" si="8"/>
        <v>1</v>
      </c>
      <c r="B253" s="3">
        <v>60</v>
      </c>
      <c r="C253" s="19">
        <f>IF(OR(INDEX('Raw Data Linear'!$1:$1048576,$B253,MATCH(C$7,'Raw Data Linear'!$1:$1,0))=0,ISNA(INDEX('Raw Data Linear'!$1:$1048576,$B253,MATCH(C$7,'Raw Data Linear'!$1:$1,0)))),"",INDEX('Raw Data Linear'!$1:$1048576,$B253,MATCH(C$7,'Raw Data Linear'!$1:$1,0)))</f>
        <v>126</v>
      </c>
      <c r="D253" s="19" t="str">
        <f>IF(OR(INDEX('Raw Data Linear'!$1:$1048576,$B253,MATCH(D$7,'Raw Data Linear'!$1:$1,0))=0,ISNA(INDEX('Raw Data Linear'!$1:$1048576,$B253,MATCH(D$7,'Raw Data Linear'!$1:$1,0)))),"",INDEX('Raw Data Linear'!$1:$1048576,$B253,MATCH(D$7,'Raw Data Linear'!$1:$1,0)))</f>
        <v>GVEC</v>
      </c>
      <c r="E253" s="19" t="e">
        <f>IF(OR(INDEX('Raw Data Linear'!$1:$1048576,$B253,MATCH(E$7,'Raw Data Linear'!$1:$1,0))=0,ISNA(INDEX('Raw Data Linear'!$1:$1048576,$B253,MATCH(E$7,'Raw Data Linear'!$1:$1,0)))),"",INDEX('Raw Data Linear'!$1:$1048576,$B253,MATCH(E$7,'Raw Data Linear'!$1:$1,0)))</f>
        <v>#N/A</v>
      </c>
      <c r="F253" s="19" t="str">
        <f>IF(OR(INDEX('Raw Data Linear'!$1:$1048576,$B253,MATCH(F$7,'Raw Data Linear'!$1:$1,0))=0,ISNA(INDEX('Raw Data Linear'!$1:$1048576,$B253,MATCH(F$7,'Raw Data Linear'!$1:$1,0)))),"",INDEX('Raw Data Linear'!$1:$1048576,$B253,MATCH(F$7,'Raw Data Linear'!$1:$1,0)))</f>
        <v>Electric Line Underground</v>
      </c>
      <c r="G253" s="19"/>
      <c r="H253" s="25" t="str">
        <f>HYPERLINK(IF(OR(INDEX('Raw Data Linear'!$1:$1048576,$B253,MATCH(I$7,'Raw Data Linear'!$1:$1,0))=0,ISNA(INDEX('Raw Data Linear'!$1:$1048576,$B253,MATCH(I$7,'Raw Data Linear'!$1:$1,0)))),"",INDEX('Raw Data Linear'!$1:$1048576,$B253,MATCH(I$7,'Raw Data Linear'!$1:$1,0))),"Map")</f>
        <v>Map</v>
      </c>
      <c r="I253" s="25"/>
      <c r="J253" s="25" t="str">
        <f>HYPERLINK(IF(OR(INDEX('Raw Data Linear'!$1:$1048576,$B253,MATCH(J$7,'Raw Data Linear'!$1:$1,0))=0,ISNA(INDEX('Raw Data Linear'!$1:$1048576,$B253,MATCH(J$7,'Raw Data Linear'!$1:$1,0)))),"",INDEX('Raw Data Linear'!$1:$1048576,$B253,MATCH(J$7,'Raw Data Linear'!$1:$1,0))),"Map")</f>
        <v>Map</v>
      </c>
      <c r="K253" s="55" t="str">
        <f>N253</f>
        <v>132+92.46</v>
      </c>
      <c r="L253" s="19"/>
      <c r="M253" s="19"/>
      <c r="N253" s="19" t="str">
        <f>IF(OR(INDEX('Raw Data Linear'!$1:$1048576,$B253,MATCH(N$7,'Raw Data Linear'!$1:$1,0))=0,ISNA(INDEX('Raw Data Linear'!$1:$1048576,$B253,MATCH(N$7,'Raw Data Linear'!$1:$1,0)))),"",INDEX('Raw Data Linear'!$1:$1048576,$B253,MATCH(N$7,'Raw Data Linear'!$1:$1,0)))</f>
        <v>132+92.46</v>
      </c>
      <c r="O253" s="19">
        <f>IF(OR(INDEX('Raw Data Linear'!$1:$1048576,$B253,MATCH(O$7,'Raw Data Linear'!$1:$1,0))=0,ISNA(INDEX('Raw Data Linear'!$1:$1048576,$B253,MATCH(O$7,'Raw Data Linear'!$1:$1,0)))),"",INDEX('Raw Data Linear'!$1:$1048576,$B253,MATCH(O$7,'Raw Data Linear'!$1:$1,0)))</f>
        <v>139.36000000000001</v>
      </c>
      <c r="P253" s="19" t="str">
        <f>IF(OR(INDEX('Raw Data Linear'!$1:$1048576,$B253,MATCH(P$7,'Raw Data Linear'!$1:$1,0))=0,ISNA(INDEX('Raw Data Linear'!$1:$1048576,$B253,MATCH(P$7,'Raw Data Linear'!$1:$1,0)))),"",INDEX('Raw Data Linear'!$1:$1048576,$B253,MATCH(P$7,'Raw Data Linear'!$1:$1,0)))</f>
        <v>132+89.92</v>
      </c>
      <c r="Q253" s="19">
        <f>IF(OR(INDEX('Raw Data Linear'!$1:$1048576,$B253,MATCH(Q$7,'Raw Data Linear'!$1:$1,0))=0,ISNA(INDEX('Raw Data Linear'!$1:$1048576,$B253,MATCH(Q$7,'Raw Data Linear'!$1:$1,0)))),"",INDEX('Raw Data Linear'!$1:$1048576,$B253,MATCH(Q$7,'Raw Data Linear'!$1:$1,0)))</f>
        <v>-60.16</v>
      </c>
      <c r="R253" s="19" t="str">
        <f>IF(OR(INDEX('Raw Data Linear'!$1:$1048576,$B253,MATCH(R$7,'Raw Data Linear'!$1:$1,0))=0,ISNA(INDEX('Raw Data Linear'!$1:$1048576,$B253,MATCH(R$7,'Raw Data Linear'!$1:$1,0)))),"",INDEX('Raw Data Linear'!$1:$1048576,$B253,MATCH(R$7,'Raw Data Linear'!$1:$1,0)))</f>
        <v>RELOCATE</v>
      </c>
      <c r="S253" s="19" t="str">
        <f>IF(OR(INDEX('Raw Data Linear'!$1:$1048576,$B253,MATCH(S$7,'Raw Data Linear'!$1:$1,0))=0,ISNA(INDEX('Raw Data Linear'!$1:$1048576,$B253,MATCH(S$7,'Raw Data Linear'!$1:$1,0)))),"",INDEX('Raw Data Linear'!$1:$1048576,$B253,MATCH(S$7,'Raw Data Linear'!$1:$1,0)))</f>
        <v>CONFLICT</v>
      </c>
      <c r="T253" s="19" t="str">
        <f>IF(OR(INDEX('Raw Data Linear'!$1:$1048576,$B253,MATCH(T$7,'Raw Data Linear'!$1:$1,0))=0,ISNA(INDEX('Raw Data Linear'!$1:$1048576,$B253,MATCH(T$7,'Raw Data Linear'!$1:$1,0)))),"",INDEX('Raw Data Linear'!$1:$1048576,$B253,MATCH(T$7,'Raw Data Linear'!$1:$1,0)))</f>
        <v>LOCATED WITHIN FOOTPRINT OF PROPOSED IMPROVEMENTS</v>
      </c>
    </row>
    <row r="254" spans="1:20" ht="48" customHeight="1" x14ac:dyDescent="0.3">
      <c r="A254" s="3">
        <f t="shared" si="8"/>
        <v>1</v>
      </c>
      <c r="B254" s="3">
        <v>37</v>
      </c>
      <c r="C254" s="18">
        <f>IF(OR(INDEX('Raw Data Points'!$1:$1048576,$B254,MATCH(C$7,'Raw Data Points'!$1:$1,0))=0,ISNA(INDEX('Raw Data Points'!$1:$1048576,$B254,MATCH(C$7,'Raw Data Points'!$1:$1,0)))),"",INDEX('Raw Data Points'!$1:$1048576,$B254,MATCH(C$7,'Raw Data Points'!$1:$1,0)))</f>
        <v>73</v>
      </c>
      <c r="D254" s="18" t="str">
        <f>IF(OR(INDEX('Raw Data Points'!$1:$1048576,$B254,MATCH(D$7,'Raw Data Points'!$1:$1,0))=0,ISNA(INDEX('Raw Data Points'!$1:$1048576,$B254,MATCH(D$7,'Raw Data Points'!$1:$1,0)))),"",INDEX('Raw Data Points'!$1:$1048576,$B254,MATCH(D$7,'Raw Data Points'!$1:$1,0)))</f>
        <v>GVEC</v>
      </c>
      <c r="E254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54" s="18" t="str">
        <f>IF(OR(INDEX('Raw Data Points'!$1:$1048576,$B254,MATCH(F$7,'Raw Data Points'!$1:$1,0))=0,ISNA(INDEX('Raw Data Points'!$1:$1048576,$B254,MATCH(F$7,'Raw Data Points'!$1:$1,0)))),"",INDEX('Raw Data Points'!$1:$1048576,$B254,MATCH(F$7,'Raw Data Points'!$1:$1,0)))</f>
        <v>Electric Power Pole</v>
      </c>
      <c r="G254" s="18"/>
      <c r="H254" s="24" t="str">
        <f>HYPERLINK(IF(OR(INDEX('Raw Data Points'!$1:$1048576,$B254,MATCH(H$7,'Raw Data Points'!$1:$1,0))=0,ISNA(INDEX('Raw Data Points'!$1:$1048576,$B254,MATCH(H$7,'Raw Data Points'!$1:$1,0)))),"",INDEX('Raw Data Points'!$1:$1048576,$B254,MATCH(H$7,'Raw Data Points'!$1:$1,0))),"Map")</f>
        <v>Map</v>
      </c>
      <c r="I254" s="24"/>
      <c r="J254" s="24"/>
      <c r="K254" s="54" t="str">
        <f>L254</f>
        <v>134+23.90</v>
      </c>
      <c r="L254" s="18" t="str">
        <f>IF(OR(INDEX('Raw Data Points'!$1:$1048576,$B254,MATCH(L$7,'Raw Data Points'!$1:$1,0))=0,ISNA(INDEX('Raw Data Points'!$1:$1048576,$B254,MATCH(L$7,'Raw Data Points'!$1:$1,0)))),"",INDEX('Raw Data Points'!$1:$1048576,$B254,MATCH(L$7,'Raw Data Points'!$1:$1,0)))</f>
        <v>134+23.90</v>
      </c>
      <c r="M254" s="18">
        <f>IF(OR(INDEX('Raw Data Points'!$1:$1048576,$B254,MATCH(M$7,'Raw Data Points'!$1:$1,0))=0,ISNA(INDEX('Raw Data Points'!$1:$1048576,$B254,MATCH(M$7,'Raw Data Points'!$1:$1,0)))),"",INDEX('Raw Data Points'!$1:$1048576,$B254,MATCH(M$7,'Raw Data Points'!$1:$1,0)))</f>
        <v>-55.9</v>
      </c>
      <c r="N254" s="18"/>
      <c r="O254" s="18"/>
      <c r="P254" s="18"/>
      <c r="Q254" s="18"/>
      <c r="R254" s="18" t="str">
        <f>IF(OR(INDEX('Raw Data Points'!$1:$1048576,$B254,MATCH(R$7,'Raw Data Points'!$1:$1,0))=0,ISNA(INDEX('Raw Data Points'!$1:$1048576,$B254,MATCH(R$7,'Raw Data Points'!$1:$1,0)))),"",INDEX('Raw Data Points'!$1:$1048576,$B254,MATCH(R$7,'Raw Data Points'!$1:$1,0)))</f>
        <v>RELOCATE</v>
      </c>
      <c r="S254" s="18" t="str">
        <f>IF(OR(INDEX('Raw Data Points'!$1:$1048576,$B254,MATCH(S$7,'Raw Data Points'!$1:$1,0))=0,ISNA(INDEX('Raw Data Points'!$1:$1048576,$B254,MATCH(S$7,'Raw Data Points'!$1:$1,0)))),"",INDEX('Raw Data Points'!$1:$1048576,$B254,MATCH(S$7,'Raw Data Points'!$1:$1,0)))</f>
        <v>CONFLICT</v>
      </c>
      <c r="T254" s="18" t="str">
        <f>IF(OR(INDEX('Raw Data Points'!$1:$1048576,$B254,MATCH(T$7,'Raw Data Points'!$1:$1,0))=0,ISNA(INDEX('Raw Data Points'!$1:$1048576,$B254,MATCH(T$7,'Raw Data Points'!$1:$1,0)))),"",INDEX('Raw Data Points'!$1:$1048576,$B254,MATCH(T$7,'Raw Data Points'!$1:$1,0)))</f>
        <v>LOCATED WITHIN FOOTPRINT OF PROPOSED IMPROVEMENTS</v>
      </c>
    </row>
    <row r="255" spans="1:20" ht="48" customHeight="1" x14ac:dyDescent="0.3">
      <c r="A255" s="3">
        <f t="shared" si="8"/>
        <v>1</v>
      </c>
      <c r="B255" s="3">
        <v>45</v>
      </c>
      <c r="C255" s="19">
        <f>IF(OR(INDEX('Raw Data Linear'!$1:$1048576,$B255,MATCH(C$7,'Raw Data Linear'!$1:$1,0))=0,ISNA(INDEX('Raw Data Linear'!$1:$1048576,$B255,MATCH(C$7,'Raw Data Linear'!$1:$1,0)))),"",INDEX('Raw Data Linear'!$1:$1048576,$B255,MATCH(C$7,'Raw Data Linear'!$1:$1,0)))</f>
        <v>96</v>
      </c>
      <c r="D255" s="19" t="str">
        <f>IF(OR(INDEX('Raw Data Linear'!$1:$1048576,$B255,MATCH(D$7,'Raw Data Linear'!$1:$1,0))=0,ISNA(INDEX('Raw Data Linear'!$1:$1048576,$B255,MATCH(D$7,'Raw Data Linear'!$1:$1,0)))),"",INDEX('Raw Data Linear'!$1:$1048576,$B255,MATCH(D$7,'Raw Data Linear'!$1:$1,0)))</f>
        <v>GVEC</v>
      </c>
      <c r="E255" s="19" t="e">
        <f>IF(OR(INDEX('Raw Data Linear'!$1:$1048576,$B255,MATCH(E$7,'Raw Data Linear'!$1:$1,0))=0,ISNA(INDEX('Raw Data Linear'!$1:$1048576,$B255,MATCH(E$7,'Raw Data Linear'!$1:$1,0)))),"",INDEX('Raw Data Linear'!$1:$1048576,$B255,MATCH(E$7,'Raw Data Linear'!$1:$1,0)))</f>
        <v>#N/A</v>
      </c>
      <c r="F255" s="19" t="str">
        <f>IF(OR(INDEX('Raw Data Linear'!$1:$1048576,$B255,MATCH(F$7,'Raw Data Linear'!$1:$1,0))=0,ISNA(INDEX('Raw Data Linear'!$1:$1048576,$B255,MATCH(F$7,'Raw Data Linear'!$1:$1,0)))),"",INDEX('Raw Data Linear'!$1:$1048576,$B255,MATCH(F$7,'Raw Data Linear'!$1:$1,0)))</f>
        <v>Electric Line Aerial</v>
      </c>
      <c r="G255" s="19"/>
      <c r="H255" s="25" t="str">
        <f>HYPERLINK(IF(OR(INDEX('Raw Data Linear'!$1:$1048576,$B255,MATCH(I$7,'Raw Data Linear'!$1:$1,0))=0,ISNA(INDEX('Raw Data Linear'!$1:$1048576,$B255,MATCH(I$7,'Raw Data Linear'!$1:$1,0)))),"",INDEX('Raw Data Linear'!$1:$1048576,$B255,MATCH(I$7,'Raw Data Linear'!$1:$1,0))),"Map")</f>
        <v>Map</v>
      </c>
      <c r="I255" s="25"/>
      <c r="J255" s="25" t="str">
        <f>HYPERLINK(IF(OR(INDEX('Raw Data Linear'!$1:$1048576,$B255,MATCH(J$7,'Raw Data Linear'!$1:$1,0))=0,ISNA(INDEX('Raw Data Linear'!$1:$1048576,$B255,MATCH(J$7,'Raw Data Linear'!$1:$1,0)))),"",INDEX('Raw Data Linear'!$1:$1048576,$B255,MATCH(J$7,'Raw Data Linear'!$1:$1,0))),"Map")</f>
        <v>Map</v>
      </c>
      <c r="K255" s="55" t="str">
        <f>N255</f>
        <v>134+24.77</v>
      </c>
      <c r="L255" s="19"/>
      <c r="M255" s="19"/>
      <c r="N255" s="19" t="str">
        <f>IF(OR(INDEX('Raw Data Linear'!$1:$1048576,$B255,MATCH(N$7,'Raw Data Linear'!$1:$1,0))=0,ISNA(INDEX('Raw Data Linear'!$1:$1048576,$B255,MATCH(N$7,'Raw Data Linear'!$1:$1,0)))),"",INDEX('Raw Data Linear'!$1:$1048576,$B255,MATCH(N$7,'Raw Data Linear'!$1:$1,0)))</f>
        <v>134+24.77</v>
      </c>
      <c r="O255" s="19">
        <f>IF(OR(INDEX('Raw Data Linear'!$1:$1048576,$B255,MATCH(O$7,'Raw Data Linear'!$1:$1,0))=0,ISNA(INDEX('Raw Data Linear'!$1:$1048576,$B255,MATCH(O$7,'Raw Data Linear'!$1:$1,0)))),"",INDEX('Raw Data Linear'!$1:$1048576,$B255,MATCH(O$7,'Raw Data Linear'!$1:$1,0)))</f>
        <v>-43.08</v>
      </c>
      <c r="P255" s="19" t="str">
        <f>IF(OR(INDEX('Raw Data Linear'!$1:$1048576,$B255,MATCH(P$7,'Raw Data Linear'!$1:$1,0))=0,ISNA(INDEX('Raw Data Linear'!$1:$1048576,$B255,MATCH(P$7,'Raw Data Linear'!$1:$1,0)))),"",INDEX('Raw Data Linear'!$1:$1048576,$B255,MATCH(P$7,'Raw Data Linear'!$1:$1,0)))</f>
        <v>134+25.97</v>
      </c>
      <c r="Q255" s="19">
        <f>IF(OR(INDEX('Raw Data Linear'!$1:$1048576,$B255,MATCH(Q$7,'Raw Data Linear'!$1:$1,0))=0,ISNA(INDEX('Raw Data Linear'!$1:$1048576,$B255,MATCH(Q$7,'Raw Data Linear'!$1:$1,0)))),"",INDEX('Raw Data Linear'!$1:$1048576,$B255,MATCH(Q$7,'Raw Data Linear'!$1:$1,0)))</f>
        <v>58.77</v>
      </c>
      <c r="R255" s="19" t="str">
        <f>IF(OR(INDEX('Raw Data Linear'!$1:$1048576,$B255,MATCH(R$7,'Raw Data Linear'!$1:$1,0))=0,ISNA(INDEX('Raw Data Linear'!$1:$1048576,$B255,MATCH(R$7,'Raw Data Linear'!$1:$1,0)))),"",INDEX('Raw Data Linear'!$1:$1048576,$B255,MATCH(R$7,'Raw Data Linear'!$1:$1,0)))</f>
        <v>RELOCATE</v>
      </c>
      <c r="S255" s="19" t="str">
        <f>IF(OR(INDEX('Raw Data Linear'!$1:$1048576,$B255,MATCH(S$7,'Raw Data Linear'!$1:$1,0))=0,ISNA(INDEX('Raw Data Linear'!$1:$1048576,$B255,MATCH(S$7,'Raw Data Linear'!$1:$1,0)))),"",INDEX('Raw Data Linear'!$1:$1048576,$B255,MATCH(S$7,'Raw Data Linear'!$1:$1,0)))</f>
        <v>CONFLICT</v>
      </c>
      <c r="T255" s="19" t="str">
        <f>IF(OR(INDEX('Raw Data Linear'!$1:$1048576,$B255,MATCH(T$7,'Raw Data Linear'!$1:$1,0))=0,ISNA(INDEX('Raw Data Linear'!$1:$1048576,$B255,MATCH(T$7,'Raw Data Linear'!$1:$1,0)))),"",INDEX('Raw Data Linear'!$1:$1048576,$B255,MATCH(T$7,'Raw Data Linear'!$1:$1,0)))</f>
        <v>LOCATED WITHIN FOOTPRINT OF PROPOSED IMPROVEMENTS</v>
      </c>
    </row>
    <row r="256" spans="1:20" ht="48" customHeight="1" x14ac:dyDescent="0.3">
      <c r="A256" s="3">
        <f t="shared" si="8"/>
        <v>1</v>
      </c>
      <c r="B256" s="3">
        <v>38</v>
      </c>
      <c r="C256" s="18">
        <f>IF(OR(INDEX('Raw Data Points'!$1:$1048576,$B256,MATCH(C$7,'Raw Data Points'!$1:$1,0))=0,ISNA(INDEX('Raw Data Points'!$1:$1048576,$B256,MATCH(C$7,'Raw Data Points'!$1:$1,0)))),"",INDEX('Raw Data Points'!$1:$1048576,$B256,MATCH(C$7,'Raw Data Points'!$1:$1,0)))</f>
        <v>74</v>
      </c>
      <c r="D256" s="18" t="str">
        <f>IF(OR(INDEX('Raw Data Points'!$1:$1048576,$B256,MATCH(D$7,'Raw Data Points'!$1:$1,0))=0,ISNA(INDEX('Raw Data Points'!$1:$1048576,$B256,MATCH(D$7,'Raw Data Points'!$1:$1,0)))),"",INDEX('Raw Data Points'!$1:$1048576,$B256,MATCH(D$7,'Raw Data Points'!$1:$1,0)))</f>
        <v>GVEC</v>
      </c>
      <c r="E256" s="18">
        <f t="shared" ref="E256:E262" si="11"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56" s="18" t="str">
        <f>IF(OR(INDEX('Raw Data Points'!$1:$1048576,$B256,MATCH(F$7,'Raw Data Points'!$1:$1,0))=0,ISNA(INDEX('Raw Data Points'!$1:$1048576,$B256,MATCH(F$7,'Raw Data Points'!$1:$1,0)))),"",INDEX('Raw Data Points'!$1:$1048576,$B256,MATCH(F$7,'Raw Data Points'!$1:$1,0)))</f>
        <v>Electric Guy Anchor</v>
      </c>
      <c r="G256" s="18"/>
      <c r="H256" s="24" t="str">
        <f>HYPERLINK(IF(OR(INDEX('Raw Data Points'!$1:$1048576,$B256,MATCH(H$7,'Raw Data Points'!$1:$1,0))=0,ISNA(INDEX('Raw Data Points'!$1:$1048576,$B256,MATCH(H$7,'Raw Data Points'!$1:$1,0)))),"",INDEX('Raw Data Points'!$1:$1048576,$B256,MATCH(H$7,'Raw Data Points'!$1:$1,0))),"Map")</f>
        <v>Map</v>
      </c>
      <c r="I256" s="24"/>
      <c r="J256" s="24"/>
      <c r="K256" s="54" t="str">
        <f t="shared" ref="K256:K262" si="12">L256</f>
        <v>134+24.80</v>
      </c>
      <c r="L256" s="18" t="str">
        <f>IF(OR(INDEX('Raw Data Points'!$1:$1048576,$B256,MATCH(L$7,'Raw Data Points'!$1:$1,0))=0,ISNA(INDEX('Raw Data Points'!$1:$1048576,$B256,MATCH(L$7,'Raw Data Points'!$1:$1,0)))),"",INDEX('Raw Data Points'!$1:$1048576,$B256,MATCH(L$7,'Raw Data Points'!$1:$1,0)))</f>
        <v>134+24.80</v>
      </c>
      <c r="M256" s="18">
        <f>IF(OR(INDEX('Raw Data Points'!$1:$1048576,$B256,MATCH(M$7,'Raw Data Points'!$1:$1,0))=0,ISNA(INDEX('Raw Data Points'!$1:$1048576,$B256,MATCH(M$7,'Raw Data Points'!$1:$1,0)))),"",INDEX('Raw Data Points'!$1:$1048576,$B256,MATCH(M$7,'Raw Data Points'!$1:$1,0)))</f>
        <v>-43.08</v>
      </c>
      <c r="N256" s="18"/>
      <c r="O256" s="18"/>
      <c r="P256" s="18"/>
      <c r="Q256" s="18"/>
      <c r="R256" s="18" t="str">
        <f>IF(OR(INDEX('Raw Data Points'!$1:$1048576,$B256,MATCH(R$7,'Raw Data Points'!$1:$1,0))=0,ISNA(INDEX('Raw Data Points'!$1:$1048576,$B256,MATCH(R$7,'Raw Data Points'!$1:$1,0)))),"",INDEX('Raw Data Points'!$1:$1048576,$B256,MATCH(R$7,'Raw Data Points'!$1:$1,0)))</f>
        <v>RELOCATE</v>
      </c>
      <c r="S256" s="18" t="str">
        <f>IF(OR(INDEX('Raw Data Points'!$1:$1048576,$B256,MATCH(S$7,'Raw Data Points'!$1:$1,0))=0,ISNA(INDEX('Raw Data Points'!$1:$1048576,$B256,MATCH(S$7,'Raw Data Points'!$1:$1,0)))),"",INDEX('Raw Data Points'!$1:$1048576,$B256,MATCH(S$7,'Raw Data Points'!$1:$1,0)))</f>
        <v>CONFLICT</v>
      </c>
      <c r="T256" s="18" t="str">
        <f>IF(OR(INDEX('Raw Data Points'!$1:$1048576,$B256,MATCH(T$7,'Raw Data Points'!$1:$1,0))=0,ISNA(INDEX('Raw Data Points'!$1:$1048576,$B256,MATCH(T$7,'Raw Data Points'!$1:$1,0)))),"",INDEX('Raw Data Points'!$1:$1048576,$B256,MATCH(T$7,'Raw Data Points'!$1:$1,0)))</f>
        <v>LOCATED WITHIN FOOTPRINT OF PROPOSED IMPROVEMENTS</v>
      </c>
    </row>
    <row r="257" spans="1:20" ht="48" customHeight="1" x14ac:dyDescent="0.3">
      <c r="A257" s="3">
        <f t="shared" si="8"/>
        <v>1</v>
      </c>
      <c r="B257" s="3">
        <v>39</v>
      </c>
      <c r="C257" s="19">
        <f>IF(OR(INDEX('Raw Data Points'!$1:$1048576,$B257,MATCH(C$7,'Raw Data Points'!$1:$1,0))=0,ISNA(INDEX('Raw Data Points'!$1:$1048576,$B257,MATCH(C$7,'Raw Data Points'!$1:$1,0)))),"",INDEX('Raw Data Points'!$1:$1048576,$B257,MATCH(C$7,'Raw Data Points'!$1:$1,0)))</f>
        <v>76</v>
      </c>
      <c r="D257" s="19" t="str">
        <f>IF(OR(INDEX('Raw Data Points'!$1:$1048576,$B257,MATCH(D$7,'Raw Data Points'!$1:$1,0))=0,ISNA(INDEX('Raw Data Points'!$1:$1048576,$B257,MATCH(D$7,'Raw Data Points'!$1:$1,0)))),"",INDEX('Raw Data Points'!$1:$1048576,$B257,MATCH(D$7,'Raw Data Points'!$1:$1,0)))</f>
        <v>GVEC</v>
      </c>
      <c r="E257" s="19">
        <f t="shared" si="11"/>
        <v>0</v>
      </c>
      <c r="F257" s="19" t="str">
        <f>IF(OR(INDEX('Raw Data Points'!$1:$1048576,$B257,MATCH(F$7,'Raw Data Points'!$1:$1,0))=0,ISNA(INDEX('Raw Data Points'!$1:$1048576,$B257,MATCH(F$7,'Raw Data Points'!$1:$1,0)))),"",INDEX('Raw Data Points'!$1:$1048576,$B257,MATCH(F$7,'Raw Data Points'!$1:$1,0)))</f>
        <v>Electric Power Pole</v>
      </c>
      <c r="G257" s="19"/>
      <c r="H257" s="25" t="str">
        <f>HYPERLINK(IF(OR(INDEX('Raw Data Points'!$1:$1048576,$B257,MATCH(H$7,'Raw Data Points'!$1:$1,0))=0,ISNA(INDEX('Raw Data Points'!$1:$1048576,$B257,MATCH(H$7,'Raw Data Points'!$1:$1,0)))),"",INDEX('Raw Data Points'!$1:$1048576,$B257,MATCH(H$7,'Raw Data Points'!$1:$1,0))),"Map")</f>
        <v>Map</v>
      </c>
      <c r="I257" s="25"/>
      <c r="J257" s="25"/>
      <c r="K257" s="55" t="str">
        <f t="shared" si="12"/>
        <v>134+32.24</v>
      </c>
      <c r="L257" s="19" t="str">
        <f>IF(OR(INDEX('Raw Data Points'!$1:$1048576,$B257,MATCH(L$7,'Raw Data Points'!$1:$1,0))=0,ISNA(INDEX('Raw Data Points'!$1:$1048576,$B257,MATCH(L$7,'Raw Data Points'!$1:$1,0)))),"",INDEX('Raw Data Points'!$1:$1048576,$B257,MATCH(L$7,'Raw Data Points'!$1:$1,0)))</f>
        <v>134+32.24</v>
      </c>
      <c r="M257" s="19">
        <f>IF(OR(INDEX('Raw Data Points'!$1:$1048576,$B257,MATCH(M$7,'Raw Data Points'!$1:$1,0))=0,ISNA(INDEX('Raw Data Points'!$1:$1048576,$B257,MATCH(M$7,'Raw Data Points'!$1:$1,0)))),"",INDEX('Raw Data Points'!$1:$1048576,$B257,MATCH(M$7,'Raw Data Points'!$1:$1,0)))</f>
        <v>37.840000000000003</v>
      </c>
      <c r="N257" s="19"/>
      <c r="O257" s="19"/>
      <c r="P257" s="19"/>
      <c r="Q257" s="19"/>
      <c r="R257" s="19" t="str">
        <f>IF(OR(INDEX('Raw Data Points'!$1:$1048576,$B257,MATCH(R$7,'Raw Data Points'!$1:$1,0))=0,ISNA(INDEX('Raw Data Points'!$1:$1048576,$B257,MATCH(R$7,'Raw Data Points'!$1:$1,0)))),"",INDEX('Raw Data Points'!$1:$1048576,$B257,MATCH(R$7,'Raw Data Points'!$1:$1,0)))</f>
        <v>RELOCATE</v>
      </c>
      <c r="S257" s="19" t="str">
        <f>IF(OR(INDEX('Raw Data Points'!$1:$1048576,$B257,MATCH(S$7,'Raw Data Points'!$1:$1,0))=0,ISNA(INDEX('Raw Data Points'!$1:$1048576,$B257,MATCH(S$7,'Raw Data Points'!$1:$1,0)))),"",INDEX('Raw Data Points'!$1:$1048576,$B257,MATCH(S$7,'Raw Data Points'!$1:$1,0)))</f>
        <v>CONFLICT</v>
      </c>
      <c r="T257" s="19" t="str">
        <f>IF(OR(INDEX('Raw Data Points'!$1:$1048576,$B257,MATCH(T$7,'Raw Data Points'!$1:$1,0))=0,ISNA(INDEX('Raw Data Points'!$1:$1048576,$B257,MATCH(T$7,'Raw Data Points'!$1:$1,0)))),"",INDEX('Raw Data Points'!$1:$1048576,$B257,MATCH(T$7,'Raw Data Points'!$1:$1,0)))</f>
        <v>LOCATED WITHIN FOOTPRINT OF PROPOSED IMPROVEMENTS</v>
      </c>
    </row>
    <row r="258" spans="1:20" ht="48" customHeight="1" x14ac:dyDescent="0.3">
      <c r="A258" s="3">
        <f t="shared" si="8"/>
        <v>1</v>
      </c>
      <c r="B258" s="3">
        <v>36</v>
      </c>
      <c r="C258" s="18">
        <f>IF(OR(INDEX('Raw Data Points'!$1:$1048576,$B258,MATCH(C$7,'Raw Data Points'!$1:$1,0))=0,ISNA(INDEX('Raw Data Points'!$1:$1048576,$B258,MATCH(C$7,'Raw Data Points'!$1:$1,0)))),"",INDEX('Raw Data Points'!$1:$1048576,$B258,MATCH(C$7,'Raw Data Points'!$1:$1,0)))</f>
        <v>72</v>
      </c>
      <c r="D258" s="18" t="str">
        <f>IF(OR(INDEX('Raw Data Points'!$1:$1048576,$B258,MATCH(D$7,'Raw Data Points'!$1:$1,0))=0,ISNA(INDEX('Raw Data Points'!$1:$1048576,$B258,MATCH(D$7,'Raw Data Points'!$1:$1,0)))),"",INDEX('Raw Data Points'!$1:$1048576,$B258,MATCH(D$7,'Raw Data Points'!$1:$1,0)))</f>
        <v>GVEC</v>
      </c>
      <c r="E258" s="18">
        <f t="shared" si="11"/>
        <v>0</v>
      </c>
      <c r="F258" s="18" t="str">
        <f>IF(OR(INDEX('Raw Data Points'!$1:$1048576,$B258,MATCH(F$7,'Raw Data Points'!$1:$1,0))=0,ISNA(INDEX('Raw Data Points'!$1:$1048576,$B258,MATCH(F$7,'Raw Data Points'!$1:$1,0)))),"",INDEX('Raw Data Points'!$1:$1048576,$B258,MATCH(F$7,'Raw Data Points'!$1:$1,0)))</f>
        <v>Electric Guy Anchor</v>
      </c>
      <c r="G258" s="18"/>
      <c r="H258" s="24" t="str">
        <f>HYPERLINK(IF(OR(INDEX('Raw Data Points'!$1:$1048576,$B258,MATCH(H$7,'Raw Data Points'!$1:$1,0))=0,ISNA(INDEX('Raw Data Points'!$1:$1048576,$B258,MATCH(H$7,'Raw Data Points'!$1:$1,0)))),"",INDEX('Raw Data Points'!$1:$1048576,$B258,MATCH(H$7,'Raw Data Points'!$1:$1,0))),"Map")</f>
        <v>Map</v>
      </c>
      <c r="I258" s="24"/>
      <c r="J258" s="24"/>
      <c r="K258" s="54" t="str">
        <f t="shared" si="12"/>
        <v>136+14.54</v>
      </c>
      <c r="L258" s="18" t="str">
        <f>IF(OR(INDEX('Raw Data Points'!$1:$1048576,$B258,MATCH(L$7,'Raw Data Points'!$1:$1,0))=0,ISNA(INDEX('Raw Data Points'!$1:$1048576,$B258,MATCH(L$7,'Raw Data Points'!$1:$1,0)))),"",INDEX('Raw Data Points'!$1:$1048576,$B258,MATCH(L$7,'Raw Data Points'!$1:$1,0)))</f>
        <v>136+14.54</v>
      </c>
      <c r="M258" s="18">
        <f>IF(OR(INDEX('Raw Data Points'!$1:$1048576,$B258,MATCH(M$7,'Raw Data Points'!$1:$1,0))=0,ISNA(INDEX('Raw Data Points'!$1:$1048576,$B258,MATCH(M$7,'Raw Data Points'!$1:$1,0)))),"",INDEX('Raw Data Points'!$1:$1048576,$B258,MATCH(M$7,'Raw Data Points'!$1:$1,0)))</f>
        <v>68.069999999999993</v>
      </c>
      <c r="N258" s="18"/>
      <c r="O258" s="18"/>
      <c r="P258" s="18"/>
      <c r="Q258" s="18"/>
      <c r="R258" s="18" t="str">
        <f>IF(OR(INDEX('Raw Data Points'!$1:$1048576,$B258,MATCH(R$7,'Raw Data Points'!$1:$1,0))=0,ISNA(INDEX('Raw Data Points'!$1:$1048576,$B258,MATCH(R$7,'Raw Data Points'!$1:$1,0)))),"",INDEX('Raw Data Points'!$1:$1048576,$B258,MATCH(R$7,'Raw Data Points'!$1:$1,0)))</f>
        <v>RELOCATE</v>
      </c>
      <c r="S258" s="18" t="str">
        <f>IF(OR(INDEX('Raw Data Points'!$1:$1048576,$B258,MATCH(S$7,'Raw Data Points'!$1:$1,0))=0,ISNA(INDEX('Raw Data Points'!$1:$1048576,$B258,MATCH(S$7,'Raw Data Points'!$1:$1,0)))),"",INDEX('Raw Data Points'!$1:$1048576,$B258,MATCH(S$7,'Raw Data Points'!$1:$1,0)))</f>
        <v>CONFLICT</v>
      </c>
      <c r="T258" s="18" t="str">
        <f>IF(OR(INDEX('Raw Data Points'!$1:$1048576,$B258,MATCH(T$7,'Raw Data Points'!$1:$1,0))=0,ISNA(INDEX('Raw Data Points'!$1:$1048576,$B258,MATCH(T$7,'Raw Data Points'!$1:$1,0)))),"",INDEX('Raw Data Points'!$1:$1048576,$B258,MATCH(T$7,'Raw Data Points'!$1:$1,0)))</f>
        <v>LOCATED WITHIN FOOTPRINT OF PROPOSED IMPROVEMENTS</v>
      </c>
    </row>
    <row r="259" spans="1:20" ht="48" customHeight="1" x14ac:dyDescent="0.3">
      <c r="A259" s="3">
        <f t="shared" si="8"/>
        <v>1</v>
      </c>
      <c r="B259" s="3">
        <v>35</v>
      </c>
      <c r="C259" s="19">
        <f>IF(OR(INDEX('Raw Data Points'!$1:$1048576,$B259,MATCH(C$7,'Raw Data Points'!$1:$1,0))=0,ISNA(INDEX('Raw Data Points'!$1:$1048576,$B259,MATCH(C$7,'Raw Data Points'!$1:$1,0)))),"",INDEX('Raw Data Points'!$1:$1048576,$B259,MATCH(C$7,'Raw Data Points'!$1:$1,0)))</f>
        <v>71</v>
      </c>
      <c r="D259" s="19" t="str">
        <f>IF(OR(INDEX('Raw Data Points'!$1:$1048576,$B259,MATCH(D$7,'Raw Data Points'!$1:$1,0))=0,ISNA(INDEX('Raw Data Points'!$1:$1048576,$B259,MATCH(D$7,'Raw Data Points'!$1:$1,0)))),"",INDEX('Raw Data Points'!$1:$1048576,$B259,MATCH(D$7,'Raw Data Points'!$1:$1,0)))</f>
        <v>GVEC</v>
      </c>
      <c r="E259" s="19">
        <f t="shared" si="11"/>
        <v>0</v>
      </c>
      <c r="F259" s="19" t="str">
        <f>IF(OR(INDEX('Raw Data Points'!$1:$1048576,$B259,MATCH(F$7,'Raw Data Points'!$1:$1,0))=0,ISNA(INDEX('Raw Data Points'!$1:$1048576,$B259,MATCH(F$7,'Raw Data Points'!$1:$1,0)))),"",INDEX('Raw Data Points'!$1:$1048576,$B259,MATCH(F$7,'Raw Data Points'!$1:$1,0)))</f>
        <v>Electric Power Pole</v>
      </c>
      <c r="G259" s="19"/>
      <c r="H259" s="25" t="str">
        <f>HYPERLINK(IF(OR(INDEX('Raw Data Points'!$1:$1048576,$B259,MATCH(H$7,'Raw Data Points'!$1:$1,0))=0,ISNA(INDEX('Raw Data Points'!$1:$1048576,$B259,MATCH(H$7,'Raw Data Points'!$1:$1,0)))),"",INDEX('Raw Data Points'!$1:$1048576,$B259,MATCH(H$7,'Raw Data Points'!$1:$1,0))),"Map")</f>
        <v>Map</v>
      </c>
      <c r="I259" s="25"/>
      <c r="J259" s="25"/>
      <c r="K259" s="55" t="str">
        <f t="shared" si="12"/>
        <v>136+15.10</v>
      </c>
      <c r="L259" s="19" t="str">
        <f>IF(OR(INDEX('Raw Data Points'!$1:$1048576,$B259,MATCH(L$7,'Raw Data Points'!$1:$1,0))=0,ISNA(INDEX('Raw Data Points'!$1:$1048576,$B259,MATCH(L$7,'Raw Data Points'!$1:$1,0)))),"",INDEX('Raw Data Points'!$1:$1048576,$B259,MATCH(L$7,'Raw Data Points'!$1:$1,0)))</f>
        <v>136+15.10</v>
      </c>
      <c r="M259" s="19">
        <f>IF(OR(INDEX('Raw Data Points'!$1:$1048576,$B259,MATCH(M$7,'Raw Data Points'!$1:$1,0))=0,ISNA(INDEX('Raw Data Points'!$1:$1048576,$B259,MATCH(M$7,'Raw Data Points'!$1:$1,0)))),"",INDEX('Raw Data Points'!$1:$1048576,$B259,MATCH(M$7,'Raw Data Points'!$1:$1,0)))</f>
        <v>40.67</v>
      </c>
      <c r="N259" s="19"/>
      <c r="O259" s="19"/>
      <c r="P259" s="19"/>
      <c r="Q259" s="19"/>
      <c r="R259" s="19" t="str">
        <f>IF(OR(INDEX('Raw Data Points'!$1:$1048576,$B259,MATCH(R$7,'Raw Data Points'!$1:$1,0))=0,ISNA(INDEX('Raw Data Points'!$1:$1048576,$B259,MATCH(R$7,'Raw Data Points'!$1:$1,0)))),"",INDEX('Raw Data Points'!$1:$1048576,$B259,MATCH(R$7,'Raw Data Points'!$1:$1,0)))</f>
        <v>RELOCATE</v>
      </c>
      <c r="S259" s="19" t="str">
        <f>IF(OR(INDEX('Raw Data Points'!$1:$1048576,$B259,MATCH(S$7,'Raw Data Points'!$1:$1,0))=0,ISNA(INDEX('Raw Data Points'!$1:$1048576,$B259,MATCH(S$7,'Raw Data Points'!$1:$1,0)))),"",INDEX('Raw Data Points'!$1:$1048576,$B259,MATCH(S$7,'Raw Data Points'!$1:$1,0)))</f>
        <v>CONFLICT</v>
      </c>
      <c r="T259" s="19" t="str">
        <f>IF(OR(INDEX('Raw Data Points'!$1:$1048576,$B259,MATCH(T$7,'Raw Data Points'!$1:$1,0))=0,ISNA(INDEX('Raw Data Points'!$1:$1048576,$B259,MATCH(T$7,'Raw Data Points'!$1:$1,0)))),"",INDEX('Raw Data Points'!$1:$1048576,$B259,MATCH(T$7,'Raw Data Points'!$1:$1,0)))</f>
        <v>LOCATED WITHIN FOOTPRINT OF PROPOSED IMPROVEMENTS</v>
      </c>
    </row>
    <row r="260" spans="1:20" ht="48" customHeight="1" x14ac:dyDescent="0.3">
      <c r="A260" s="3">
        <f t="shared" si="8"/>
        <v>1</v>
      </c>
      <c r="B260" s="3">
        <v>33</v>
      </c>
      <c r="C260" s="18">
        <f>IF(OR(INDEX('Raw Data Points'!$1:$1048576,$B260,MATCH(C$7,'Raw Data Points'!$1:$1,0))=0,ISNA(INDEX('Raw Data Points'!$1:$1048576,$B260,MATCH(C$7,'Raw Data Points'!$1:$1,0)))),"",INDEX('Raw Data Points'!$1:$1048576,$B260,MATCH(C$7,'Raw Data Points'!$1:$1,0)))</f>
        <v>69</v>
      </c>
      <c r="D260" s="18" t="str">
        <f>IF(OR(INDEX('Raw Data Points'!$1:$1048576,$B260,MATCH(D$7,'Raw Data Points'!$1:$1,0))=0,ISNA(INDEX('Raw Data Points'!$1:$1048576,$B260,MATCH(D$7,'Raw Data Points'!$1:$1,0)))),"",INDEX('Raw Data Points'!$1:$1048576,$B260,MATCH(D$7,'Raw Data Points'!$1:$1,0)))</f>
        <v>GVEC</v>
      </c>
      <c r="E260" s="18">
        <f t="shared" si="11"/>
        <v>0</v>
      </c>
      <c r="F260" s="18" t="str">
        <f>IF(OR(INDEX('Raw Data Points'!$1:$1048576,$B260,MATCH(F$7,'Raw Data Points'!$1:$1,0))=0,ISNA(INDEX('Raw Data Points'!$1:$1048576,$B260,MATCH(F$7,'Raw Data Points'!$1:$1,0)))),"",INDEX('Raw Data Points'!$1:$1048576,$B260,MATCH(F$7,'Raw Data Points'!$1:$1,0)))</f>
        <v>Electric Power Pole</v>
      </c>
      <c r="G260" s="18"/>
      <c r="H260" s="24" t="str">
        <f>HYPERLINK(IF(OR(INDEX('Raw Data Points'!$1:$1048576,$B260,MATCH(H$7,'Raw Data Points'!$1:$1,0))=0,ISNA(INDEX('Raw Data Points'!$1:$1048576,$B260,MATCH(H$7,'Raw Data Points'!$1:$1,0)))),"",INDEX('Raw Data Points'!$1:$1048576,$B260,MATCH(H$7,'Raw Data Points'!$1:$1,0))),"Map")</f>
        <v>Map</v>
      </c>
      <c r="I260" s="24"/>
      <c r="J260" s="24"/>
      <c r="K260" s="54" t="str">
        <f t="shared" si="12"/>
        <v>139+16.80</v>
      </c>
      <c r="L260" s="18" t="str">
        <f>IF(OR(INDEX('Raw Data Points'!$1:$1048576,$B260,MATCH(L$7,'Raw Data Points'!$1:$1,0))=0,ISNA(INDEX('Raw Data Points'!$1:$1048576,$B260,MATCH(L$7,'Raw Data Points'!$1:$1,0)))),"",INDEX('Raw Data Points'!$1:$1048576,$B260,MATCH(L$7,'Raw Data Points'!$1:$1,0)))</f>
        <v>139+16.80</v>
      </c>
      <c r="M260" s="18">
        <f>IF(OR(INDEX('Raw Data Points'!$1:$1048576,$B260,MATCH(M$7,'Raw Data Points'!$1:$1,0))=0,ISNA(INDEX('Raw Data Points'!$1:$1048576,$B260,MATCH(M$7,'Raw Data Points'!$1:$1,0)))),"",INDEX('Raw Data Points'!$1:$1048576,$B260,MATCH(M$7,'Raw Data Points'!$1:$1,0)))</f>
        <v>39.75</v>
      </c>
      <c r="N260" s="18"/>
      <c r="O260" s="18"/>
      <c r="P260" s="18"/>
      <c r="Q260" s="18"/>
      <c r="R260" s="18" t="str">
        <f>IF(OR(INDEX('Raw Data Points'!$1:$1048576,$B260,MATCH(R$7,'Raw Data Points'!$1:$1,0))=0,ISNA(INDEX('Raw Data Points'!$1:$1048576,$B260,MATCH(R$7,'Raw Data Points'!$1:$1,0)))),"",INDEX('Raw Data Points'!$1:$1048576,$B260,MATCH(R$7,'Raw Data Points'!$1:$1,0)))</f>
        <v>RELOCATE</v>
      </c>
      <c r="S260" s="18" t="str">
        <f>IF(OR(INDEX('Raw Data Points'!$1:$1048576,$B260,MATCH(S$7,'Raw Data Points'!$1:$1,0))=0,ISNA(INDEX('Raw Data Points'!$1:$1048576,$B260,MATCH(S$7,'Raw Data Points'!$1:$1,0)))),"",INDEX('Raw Data Points'!$1:$1048576,$B260,MATCH(S$7,'Raw Data Points'!$1:$1,0)))</f>
        <v>CONFLICT</v>
      </c>
      <c r="T260" s="18" t="str">
        <f>IF(OR(INDEX('Raw Data Points'!$1:$1048576,$B260,MATCH(T$7,'Raw Data Points'!$1:$1,0))=0,ISNA(INDEX('Raw Data Points'!$1:$1048576,$B260,MATCH(T$7,'Raw Data Points'!$1:$1,0)))),"",INDEX('Raw Data Points'!$1:$1048576,$B260,MATCH(T$7,'Raw Data Points'!$1:$1,0)))</f>
        <v>LOCATED WITHIN FOOTPRINT OF PROPOSED IMPROVEMENTS</v>
      </c>
    </row>
    <row r="261" spans="1:20" ht="48" customHeight="1" x14ac:dyDescent="0.3">
      <c r="A261" s="3">
        <f t="shared" si="8"/>
        <v>1</v>
      </c>
      <c r="B261" s="3">
        <v>30</v>
      </c>
      <c r="C261" s="19">
        <f>IF(OR(INDEX('Raw Data Points'!$1:$1048576,$B261,MATCH(C$7,'Raw Data Points'!$1:$1,0))=0,ISNA(INDEX('Raw Data Points'!$1:$1048576,$B261,MATCH(C$7,'Raw Data Points'!$1:$1,0)))),"",INDEX('Raw Data Points'!$1:$1048576,$B261,MATCH(C$7,'Raw Data Points'!$1:$1,0)))</f>
        <v>66</v>
      </c>
      <c r="D261" s="19" t="str">
        <f>IF(OR(INDEX('Raw Data Points'!$1:$1048576,$B261,MATCH(D$7,'Raw Data Points'!$1:$1,0))=0,ISNA(INDEX('Raw Data Points'!$1:$1048576,$B261,MATCH(D$7,'Raw Data Points'!$1:$1,0)))),"",INDEX('Raw Data Points'!$1:$1048576,$B261,MATCH(D$7,'Raw Data Points'!$1:$1,0)))</f>
        <v>GVEC</v>
      </c>
      <c r="E261" s="19">
        <f t="shared" si="11"/>
        <v>0</v>
      </c>
      <c r="F261" s="19" t="str">
        <f>IF(OR(INDEX('Raw Data Points'!$1:$1048576,$B261,MATCH(F$7,'Raw Data Points'!$1:$1,0))=0,ISNA(INDEX('Raw Data Points'!$1:$1048576,$B261,MATCH(F$7,'Raw Data Points'!$1:$1,0)))),"",INDEX('Raw Data Points'!$1:$1048576,$B261,MATCH(F$7,'Raw Data Points'!$1:$1,0)))</f>
        <v>Electric Light Pole</v>
      </c>
      <c r="G261" s="19"/>
      <c r="H261" s="25" t="str">
        <f>HYPERLINK(IF(OR(INDEX('Raw Data Points'!$1:$1048576,$B261,MATCH(H$7,'Raw Data Points'!$1:$1,0))=0,ISNA(INDEX('Raw Data Points'!$1:$1048576,$B261,MATCH(H$7,'Raw Data Points'!$1:$1,0)))),"",INDEX('Raw Data Points'!$1:$1048576,$B261,MATCH(H$7,'Raw Data Points'!$1:$1,0))),"Map")</f>
        <v>Map</v>
      </c>
      <c r="I261" s="25"/>
      <c r="J261" s="25"/>
      <c r="K261" s="55" t="str">
        <f t="shared" si="12"/>
        <v>139+49.91</v>
      </c>
      <c r="L261" s="19" t="str">
        <f>IF(OR(INDEX('Raw Data Points'!$1:$1048576,$B261,MATCH(L$7,'Raw Data Points'!$1:$1,0))=0,ISNA(INDEX('Raw Data Points'!$1:$1048576,$B261,MATCH(L$7,'Raw Data Points'!$1:$1,0)))),"",INDEX('Raw Data Points'!$1:$1048576,$B261,MATCH(L$7,'Raw Data Points'!$1:$1,0)))</f>
        <v>139+49.91</v>
      </c>
      <c r="M261" s="19">
        <f>IF(OR(INDEX('Raw Data Points'!$1:$1048576,$B261,MATCH(M$7,'Raw Data Points'!$1:$1,0))=0,ISNA(INDEX('Raw Data Points'!$1:$1048576,$B261,MATCH(M$7,'Raw Data Points'!$1:$1,0)))),"",INDEX('Raw Data Points'!$1:$1048576,$B261,MATCH(M$7,'Raw Data Points'!$1:$1,0)))</f>
        <v>-42.13</v>
      </c>
      <c r="N261" s="19"/>
      <c r="O261" s="19"/>
      <c r="P261" s="19"/>
      <c r="Q261" s="19"/>
      <c r="R261" s="19" t="str">
        <f>IF(OR(INDEX('Raw Data Points'!$1:$1048576,$B261,MATCH(R$7,'Raw Data Points'!$1:$1,0))=0,ISNA(INDEX('Raw Data Points'!$1:$1048576,$B261,MATCH(R$7,'Raw Data Points'!$1:$1,0)))),"",INDEX('Raw Data Points'!$1:$1048576,$B261,MATCH(R$7,'Raw Data Points'!$1:$1,0)))</f>
        <v>RELOCATE</v>
      </c>
      <c r="S261" s="19" t="str">
        <f>IF(OR(INDEX('Raw Data Points'!$1:$1048576,$B261,MATCH(S$7,'Raw Data Points'!$1:$1,0))=0,ISNA(INDEX('Raw Data Points'!$1:$1048576,$B261,MATCH(S$7,'Raw Data Points'!$1:$1,0)))),"",INDEX('Raw Data Points'!$1:$1048576,$B261,MATCH(S$7,'Raw Data Points'!$1:$1,0)))</f>
        <v>CONFLICT</v>
      </c>
      <c r="T261" s="19" t="str">
        <f>IF(OR(INDEX('Raw Data Points'!$1:$1048576,$B261,MATCH(T$7,'Raw Data Points'!$1:$1,0))=0,ISNA(INDEX('Raw Data Points'!$1:$1048576,$B261,MATCH(T$7,'Raw Data Points'!$1:$1,0)))),"",INDEX('Raw Data Points'!$1:$1048576,$B261,MATCH(T$7,'Raw Data Points'!$1:$1,0)))</f>
        <v>LOCATED WITHIN FOOTPRINT OF PROPOSED IMPROVEMENTS</v>
      </c>
    </row>
    <row r="262" spans="1:20" ht="48" customHeight="1" x14ac:dyDescent="0.3">
      <c r="A262" s="3">
        <f t="shared" si="8"/>
        <v>1</v>
      </c>
      <c r="B262" s="3">
        <v>28</v>
      </c>
      <c r="C262" s="18">
        <f>IF(OR(INDEX('Raw Data Points'!$1:$1048576,$B262,MATCH(C$7,'Raw Data Points'!$1:$1,0))=0,ISNA(INDEX('Raw Data Points'!$1:$1048576,$B262,MATCH(C$7,'Raw Data Points'!$1:$1,0)))),"",INDEX('Raw Data Points'!$1:$1048576,$B262,MATCH(C$7,'Raw Data Points'!$1:$1,0)))</f>
        <v>63</v>
      </c>
      <c r="D262" s="18" t="str">
        <f>IF(OR(INDEX('Raw Data Points'!$1:$1048576,$B262,MATCH(D$7,'Raw Data Points'!$1:$1,0))=0,ISNA(INDEX('Raw Data Points'!$1:$1048576,$B262,MATCH(D$7,'Raw Data Points'!$1:$1,0)))),"",INDEX('Raw Data Points'!$1:$1048576,$B262,MATCH(D$7,'Raw Data Points'!$1:$1,0)))</f>
        <v>GVEC</v>
      </c>
      <c r="E262" s="18">
        <f t="shared" si="11"/>
        <v>0</v>
      </c>
      <c r="F262" s="18" t="str">
        <f>IF(OR(INDEX('Raw Data Points'!$1:$1048576,$B262,MATCH(F$7,'Raw Data Points'!$1:$1,0))=0,ISNA(INDEX('Raw Data Points'!$1:$1048576,$B262,MATCH(F$7,'Raw Data Points'!$1:$1,0)))),"",INDEX('Raw Data Points'!$1:$1048576,$B262,MATCH(F$7,'Raw Data Points'!$1:$1,0)))</f>
        <v>Electric Power Pole</v>
      </c>
      <c r="G262" s="18"/>
      <c r="H262" s="24" t="str">
        <f>HYPERLINK(IF(OR(INDEX('Raw Data Points'!$1:$1048576,$B262,MATCH(H$7,'Raw Data Points'!$1:$1,0))=0,ISNA(INDEX('Raw Data Points'!$1:$1048576,$B262,MATCH(H$7,'Raw Data Points'!$1:$1,0)))),"",INDEX('Raw Data Points'!$1:$1048576,$B262,MATCH(H$7,'Raw Data Points'!$1:$1,0))),"Map")</f>
        <v>Map</v>
      </c>
      <c r="I262" s="24"/>
      <c r="J262" s="24"/>
      <c r="K262" s="54" t="str">
        <f t="shared" si="12"/>
        <v>142+33.86</v>
      </c>
      <c r="L262" s="18" t="str">
        <f>IF(OR(INDEX('Raw Data Points'!$1:$1048576,$B262,MATCH(L$7,'Raw Data Points'!$1:$1,0))=0,ISNA(INDEX('Raw Data Points'!$1:$1048576,$B262,MATCH(L$7,'Raw Data Points'!$1:$1,0)))),"",INDEX('Raw Data Points'!$1:$1048576,$B262,MATCH(L$7,'Raw Data Points'!$1:$1,0)))</f>
        <v>142+33.86</v>
      </c>
      <c r="M262" s="18">
        <f>IF(OR(INDEX('Raw Data Points'!$1:$1048576,$B262,MATCH(M$7,'Raw Data Points'!$1:$1,0))=0,ISNA(INDEX('Raw Data Points'!$1:$1048576,$B262,MATCH(M$7,'Raw Data Points'!$1:$1,0)))),"",INDEX('Raw Data Points'!$1:$1048576,$B262,MATCH(M$7,'Raw Data Points'!$1:$1,0)))</f>
        <v>40.98</v>
      </c>
      <c r="N262" s="18"/>
      <c r="O262" s="18"/>
      <c r="P262" s="18"/>
      <c r="Q262" s="18"/>
      <c r="R262" s="18" t="str">
        <f>IF(OR(INDEX('Raw Data Points'!$1:$1048576,$B262,MATCH(R$7,'Raw Data Points'!$1:$1,0))=0,ISNA(INDEX('Raw Data Points'!$1:$1048576,$B262,MATCH(R$7,'Raw Data Points'!$1:$1,0)))),"",INDEX('Raw Data Points'!$1:$1048576,$B262,MATCH(R$7,'Raw Data Points'!$1:$1,0)))</f>
        <v>RELOCATE</v>
      </c>
      <c r="S262" s="18" t="str">
        <f>IF(OR(INDEX('Raw Data Points'!$1:$1048576,$B262,MATCH(S$7,'Raw Data Points'!$1:$1,0))=0,ISNA(INDEX('Raw Data Points'!$1:$1048576,$B262,MATCH(S$7,'Raw Data Points'!$1:$1,0)))),"",INDEX('Raw Data Points'!$1:$1048576,$B262,MATCH(S$7,'Raw Data Points'!$1:$1,0)))</f>
        <v>CONFLICT</v>
      </c>
      <c r="T262" s="18" t="str">
        <f>IF(OR(INDEX('Raw Data Points'!$1:$1048576,$B262,MATCH(T$7,'Raw Data Points'!$1:$1,0))=0,ISNA(INDEX('Raw Data Points'!$1:$1048576,$B262,MATCH(T$7,'Raw Data Points'!$1:$1,0)))),"",INDEX('Raw Data Points'!$1:$1048576,$B262,MATCH(T$7,'Raw Data Points'!$1:$1,0)))</f>
        <v>LOCATED WITHIN FOOTPRINT OF PROPOSED IMPROVEMENTS</v>
      </c>
    </row>
    <row r="263" spans="1:20" ht="48" customHeight="1" x14ac:dyDescent="0.3">
      <c r="A263" s="3">
        <f t="shared" si="8"/>
        <v>1</v>
      </c>
      <c r="B263" s="3">
        <v>38</v>
      </c>
      <c r="C263" s="19">
        <f>IF(OR(INDEX('Raw Data Linear'!$1:$1048576,$B263,MATCH(C$7,'Raw Data Linear'!$1:$1,0))=0,ISNA(INDEX('Raw Data Linear'!$1:$1048576,$B263,MATCH(C$7,'Raw Data Linear'!$1:$1,0)))),"",INDEX('Raw Data Linear'!$1:$1048576,$B263,MATCH(C$7,'Raw Data Linear'!$1:$1,0)))</f>
        <v>81</v>
      </c>
      <c r="D263" s="19" t="str">
        <f>IF(OR(INDEX('Raw Data Linear'!$1:$1048576,$B263,MATCH(D$7,'Raw Data Linear'!$1:$1,0))=0,ISNA(INDEX('Raw Data Linear'!$1:$1048576,$B263,MATCH(D$7,'Raw Data Linear'!$1:$1,0)))),"",INDEX('Raw Data Linear'!$1:$1048576,$B263,MATCH(D$7,'Raw Data Linear'!$1:$1,0)))</f>
        <v>GVEC</v>
      </c>
      <c r="E263" s="19" t="e">
        <f>IF(OR(INDEX('Raw Data Linear'!$1:$1048576,$B263,MATCH(E$7,'Raw Data Linear'!$1:$1,0))=0,ISNA(INDEX('Raw Data Linear'!$1:$1048576,$B263,MATCH(E$7,'Raw Data Linear'!$1:$1,0)))),"",INDEX('Raw Data Linear'!$1:$1048576,$B263,MATCH(E$7,'Raw Data Linear'!$1:$1,0)))</f>
        <v>#N/A</v>
      </c>
      <c r="F263" s="19" t="str">
        <f>IF(OR(INDEX('Raw Data Linear'!$1:$1048576,$B263,MATCH(F$7,'Raw Data Linear'!$1:$1,0))=0,ISNA(INDEX('Raw Data Linear'!$1:$1048576,$B263,MATCH(F$7,'Raw Data Linear'!$1:$1,0)))),"",INDEX('Raw Data Linear'!$1:$1048576,$B263,MATCH(F$7,'Raw Data Linear'!$1:$1,0)))</f>
        <v>Electric Line Aerial</v>
      </c>
      <c r="G263" s="19"/>
      <c r="H263" s="25" t="str">
        <f>HYPERLINK(IF(OR(INDEX('Raw Data Linear'!$1:$1048576,$B263,MATCH(I$7,'Raw Data Linear'!$1:$1,0))=0,ISNA(INDEX('Raw Data Linear'!$1:$1048576,$B263,MATCH(I$7,'Raw Data Linear'!$1:$1,0)))),"",INDEX('Raw Data Linear'!$1:$1048576,$B263,MATCH(I$7,'Raw Data Linear'!$1:$1,0))),"Map")</f>
        <v>Map</v>
      </c>
      <c r="I263" s="25"/>
      <c r="J263" s="25" t="str">
        <f>HYPERLINK(IF(OR(INDEX('Raw Data Linear'!$1:$1048576,$B263,MATCH(J$7,'Raw Data Linear'!$1:$1,0))=0,ISNA(INDEX('Raw Data Linear'!$1:$1048576,$B263,MATCH(J$7,'Raw Data Linear'!$1:$1,0)))),"",INDEX('Raw Data Linear'!$1:$1048576,$B263,MATCH(J$7,'Raw Data Linear'!$1:$1,0))),"Map")</f>
        <v>Map</v>
      </c>
      <c r="K263" s="55" t="str">
        <f>N263</f>
        <v>143+72.42</v>
      </c>
      <c r="L263" s="19"/>
      <c r="M263" s="19"/>
      <c r="N263" s="19" t="str">
        <f>IF(OR(INDEX('Raw Data Linear'!$1:$1048576,$B263,MATCH(N$7,'Raw Data Linear'!$1:$1,0))=0,ISNA(INDEX('Raw Data Linear'!$1:$1048576,$B263,MATCH(N$7,'Raw Data Linear'!$1:$1,0)))),"",INDEX('Raw Data Linear'!$1:$1048576,$B263,MATCH(N$7,'Raw Data Linear'!$1:$1,0)))</f>
        <v>143+72.42</v>
      </c>
      <c r="O263" s="19">
        <f>IF(OR(INDEX('Raw Data Linear'!$1:$1048576,$B263,MATCH(O$7,'Raw Data Linear'!$1:$1,0))=0,ISNA(INDEX('Raw Data Linear'!$1:$1048576,$B263,MATCH(O$7,'Raw Data Linear'!$1:$1,0)))),"",INDEX('Raw Data Linear'!$1:$1048576,$B263,MATCH(O$7,'Raw Data Linear'!$1:$1,0)))</f>
        <v>41.39</v>
      </c>
      <c r="P263" s="19" t="str">
        <f>IF(OR(INDEX('Raw Data Linear'!$1:$1048576,$B263,MATCH(P$7,'Raw Data Linear'!$1:$1,0))=0,ISNA(INDEX('Raw Data Linear'!$1:$1048576,$B263,MATCH(P$7,'Raw Data Linear'!$1:$1,0)))),"",INDEX('Raw Data Linear'!$1:$1048576,$B263,MATCH(P$7,'Raw Data Linear'!$1:$1,0)))</f>
        <v>143+75.39</v>
      </c>
      <c r="Q263" s="19">
        <f>IF(OR(INDEX('Raw Data Linear'!$1:$1048576,$B263,MATCH(Q$7,'Raw Data Linear'!$1:$1,0))=0,ISNA(INDEX('Raw Data Linear'!$1:$1048576,$B263,MATCH(Q$7,'Raw Data Linear'!$1:$1,0)))),"",INDEX('Raw Data Linear'!$1:$1048576,$B263,MATCH(Q$7,'Raw Data Linear'!$1:$1,0)))</f>
        <v>-81.89</v>
      </c>
      <c r="R263" s="19" t="str">
        <f>IF(OR(INDEX('Raw Data Linear'!$1:$1048576,$B263,MATCH(R$7,'Raw Data Linear'!$1:$1,0))=0,ISNA(INDEX('Raw Data Linear'!$1:$1048576,$B263,MATCH(R$7,'Raw Data Linear'!$1:$1,0)))),"",INDEX('Raw Data Linear'!$1:$1048576,$B263,MATCH(R$7,'Raw Data Linear'!$1:$1,0)))</f>
        <v>RELOCATE</v>
      </c>
      <c r="S263" s="19" t="str">
        <f>IF(OR(INDEX('Raw Data Linear'!$1:$1048576,$B263,MATCH(S$7,'Raw Data Linear'!$1:$1,0))=0,ISNA(INDEX('Raw Data Linear'!$1:$1048576,$B263,MATCH(S$7,'Raw Data Linear'!$1:$1,0)))),"",INDEX('Raw Data Linear'!$1:$1048576,$B263,MATCH(S$7,'Raw Data Linear'!$1:$1,0)))</f>
        <v>CONFLICT</v>
      </c>
      <c r="T263" s="19" t="str">
        <f>IF(OR(INDEX('Raw Data Linear'!$1:$1048576,$B263,MATCH(T$7,'Raw Data Linear'!$1:$1,0))=0,ISNA(INDEX('Raw Data Linear'!$1:$1048576,$B263,MATCH(T$7,'Raw Data Linear'!$1:$1,0)))),"",INDEX('Raw Data Linear'!$1:$1048576,$B263,MATCH(T$7,'Raw Data Linear'!$1:$1,0)))</f>
        <v>LOCATED WITHIN FOOTPRINT OF PROPOSED IMPROVEMENTS</v>
      </c>
    </row>
    <row r="264" spans="1:20" ht="48" customHeight="1" x14ac:dyDescent="0.3">
      <c r="A264" s="3">
        <f t="shared" ref="A264:A286" si="13">IF(C264="","",1)</f>
        <v>1</v>
      </c>
      <c r="B264" s="3">
        <v>26</v>
      </c>
      <c r="C264" s="18">
        <f>IF(OR(INDEX('Raw Data Points'!$1:$1048576,$B264,MATCH(C$7,'Raw Data Points'!$1:$1,0))=0,ISNA(INDEX('Raw Data Points'!$1:$1048576,$B264,MATCH(C$7,'Raw Data Points'!$1:$1,0)))),"",INDEX('Raw Data Points'!$1:$1048576,$B264,MATCH(C$7,'Raw Data Points'!$1:$1,0)))</f>
        <v>61</v>
      </c>
      <c r="D264" s="18" t="str">
        <f>IF(OR(INDEX('Raw Data Points'!$1:$1048576,$B264,MATCH(D$7,'Raw Data Points'!$1:$1,0))=0,ISNA(INDEX('Raw Data Points'!$1:$1048576,$B264,MATCH(D$7,'Raw Data Points'!$1:$1,0)))),"",INDEX('Raw Data Points'!$1:$1048576,$B264,MATCH(D$7,'Raw Data Points'!$1:$1,0)))</f>
        <v>GVEC</v>
      </c>
      <c r="E264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64" s="18" t="str">
        <f>IF(OR(INDEX('Raw Data Points'!$1:$1048576,$B264,MATCH(F$7,'Raw Data Points'!$1:$1,0))=0,ISNA(INDEX('Raw Data Points'!$1:$1048576,$B264,MATCH(F$7,'Raw Data Points'!$1:$1,0)))),"",INDEX('Raw Data Points'!$1:$1048576,$B264,MATCH(F$7,'Raw Data Points'!$1:$1,0)))</f>
        <v>Electric Power Pole</v>
      </c>
      <c r="G264" s="18"/>
      <c r="H264" s="24" t="str">
        <f>HYPERLINK(IF(OR(INDEX('Raw Data Points'!$1:$1048576,$B264,MATCH(H$7,'Raw Data Points'!$1:$1,0))=0,ISNA(INDEX('Raw Data Points'!$1:$1048576,$B264,MATCH(H$7,'Raw Data Points'!$1:$1,0)))),"",INDEX('Raw Data Points'!$1:$1048576,$B264,MATCH(H$7,'Raw Data Points'!$1:$1,0))),"Map")</f>
        <v>Map</v>
      </c>
      <c r="I264" s="24"/>
      <c r="J264" s="24"/>
      <c r="K264" s="54" t="str">
        <f>L264</f>
        <v>143+72.44</v>
      </c>
      <c r="L264" s="18" t="str">
        <f>IF(OR(INDEX('Raw Data Points'!$1:$1048576,$B264,MATCH(L$7,'Raw Data Points'!$1:$1,0))=0,ISNA(INDEX('Raw Data Points'!$1:$1048576,$B264,MATCH(L$7,'Raw Data Points'!$1:$1,0)))),"",INDEX('Raw Data Points'!$1:$1048576,$B264,MATCH(L$7,'Raw Data Points'!$1:$1,0)))</f>
        <v>143+72.44</v>
      </c>
      <c r="M264" s="18">
        <f>IF(OR(INDEX('Raw Data Points'!$1:$1048576,$B264,MATCH(M$7,'Raw Data Points'!$1:$1,0))=0,ISNA(INDEX('Raw Data Points'!$1:$1048576,$B264,MATCH(M$7,'Raw Data Points'!$1:$1,0)))),"",INDEX('Raw Data Points'!$1:$1048576,$B264,MATCH(M$7,'Raw Data Points'!$1:$1,0)))</f>
        <v>41.39</v>
      </c>
      <c r="N264" s="18"/>
      <c r="O264" s="18"/>
      <c r="P264" s="18"/>
      <c r="Q264" s="18"/>
      <c r="R264" s="18" t="str">
        <f>IF(OR(INDEX('Raw Data Points'!$1:$1048576,$B264,MATCH(R$7,'Raw Data Points'!$1:$1,0))=0,ISNA(INDEX('Raw Data Points'!$1:$1048576,$B264,MATCH(R$7,'Raw Data Points'!$1:$1,0)))),"",INDEX('Raw Data Points'!$1:$1048576,$B264,MATCH(R$7,'Raw Data Points'!$1:$1,0)))</f>
        <v>RELOCATE</v>
      </c>
      <c r="S264" s="18" t="str">
        <f>IF(OR(INDEX('Raw Data Points'!$1:$1048576,$B264,MATCH(S$7,'Raw Data Points'!$1:$1,0))=0,ISNA(INDEX('Raw Data Points'!$1:$1048576,$B264,MATCH(S$7,'Raw Data Points'!$1:$1,0)))),"",INDEX('Raw Data Points'!$1:$1048576,$B264,MATCH(S$7,'Raw Data Points'!$1:$1,0)))</f>
        <v>CONFLICT</v>
      </c>
      <c r="T264" s="18" t="str">
        <f>IF(OR(INDEX('Raw Data Points'!$1:$1048576,$B264,MATCH(T$7,'Raw Data Points'!$1:$1,0))=0,ISNA(INDEX('Raw Data Points'!$1:$1048576,$B264,MATCH(T$7,'Raw Data Points'!$1:$1,0)))),"",INDEX('Raw Data Points'!$1:$1048576,$B264,MATCH(T$7,'Raw Data Points'!$1:$1,0)))</f>
        <v>LOCATED WITHIN FOOTPRINT OF PROPOSED IMPROVEMENTS</v>
      </c>
    </row>
    <row r="265" spans="1:20" ht="48" customHeight="1" x14ac:dyDescent="0.3">
      <c r="A265" s="3">
        <f t="shared" si="13"/>
        <v>1</v>
      </c>
      <c r="B265" s="3">
        <v>68</v>
      </c>
      <c r="C265" s="19">
        <f>IF(OR(INDEX('Raw Data Linear'!$1:$1048576,$B265,MATCH(C$7,'Raw Data Linear'!$1:$1,0))=0,ISNA(INDEX('Raw Data Linear'!$1:$1048576,$B265,MATCH(C$7,'Raw Data Linear'!$1:$1,0)))),"",INDEX('Raw Data Linear'!$1:$1048576,$B265,MATCH(C$7,'Raw Data Linear'!$1:$1,0)))</f>
        <v>149</v>
      </c>
      <c r="D265" s="19" t="str">
        <f>IF(OR(INDEX('Raw Data Linear'!$1:$1048576,$B265,MATCH(D$7,'Raw Data Linear'!$1:$1,0))=0,ISNA(INDEX('Raw Data Linear'!$1:$1048576,$B265,MATCH(D$7,'Raw Data Linear'!$1:$1,0)))),"",INDEX('Raw Data Linear'!$1:$1048576,$B265,MATCH(D$7,'Raw Data Linear'!$1:$1,0)))</f>
        <v>GVEC</v>
      </c>
      <c r="E265" s="19" t="e">
        <f>IF(OR(INDEX('Raw Data Linear'!$1:$1048576,$B265,MATCH(E$7,'Raw Data Linear'!$1:$1,0))=0,ISNA(INDEX('Raw Data Linear'!$1:$1048576,$B265,MATCH(E$7,'Raw Data Linear'!$1:$1,0)))),"",INDEX('Raw Data Linear'!$1:$1048576,$B265,MATCH(E$7,'Raw Data Linear'!$1:$1,0)))</f>
        <v>#N/A</v>
      </c>
      <c r="F265" s="19" t="str">
        <f>IF(OR(INDEX('Raw Data Linear'!$1:$1048576,$B265,MATCH(F$7,'Raw Data Linear'!$1:$1,0))=0,ISNA(INDEX('Raw Data Linear'!$1:$1048576,$B265,MATCH(F$7,'Raw Data Linear'!$1:$1,0)))),"",INDEX('Raw Data Linear'!$1:$1048576,$B265,MATCH(F$7,'Raw Data Linear'!$1:$1,0)))</f>
        <v>Electric Line Aerial</v>
      </c>
      <c r="G265" s="19"/>
      <c r="H265" s="25" t="str">
        <f>HYPERLINK(IF(OR(INDEX('Raw Data Linear'!$1:$1048576,$B265,MATCH(I$7,'Raw Data Linear'!$1:$1,0))=0,ISNA(INDEX('Raw Data Linear'!$1:$1048576,$B265,MATCH(I$7,'Raw Data Linear'!$1:$1,0)))),"",INDEX('Raw Data Linear'!$1:$1048576,$B265,MATCH(I$7,'Raw Data Linear'!$1:$1,0))),"Map")</f>
        <v>Map</v>
      </c>
      <c r="I265" s="25"/>
      <c r="J265" s="25" t="str">
        <f>HYPERLINK(IF(OR(INDEX('Raw Data Linear'!$1:$1048576,$B265,MATCH(J$7,'Raw Data Linear'!$1:$1,0))=0,ISNA(INDEX('Raw Data Linear'!$1:$1048576,$B265,MATCH(J$7,'Raw Data Linear'!$1:$1,0)))),"",INDEX('Raw Data Linear'!$1:$1048576,$B265,MATCH(J$7,'Raw Data Linear'!$1:$1,0))),"Map")</f>
        <v>Map</v>
      </c>
      <c r="K265" s="55" t="str">
        <f>N265</f>
        <v>143+75.25</v>
      </c>
      <c r="L265" s="19"/>
      <c r="M265" s="19"/>
      <c r="N265" s="19" t="str">
        <f>IF(OR(INDEX('Raw Data Linear'!$1:$1048576,$B265,MATCH(N$7,'Raw Data Linear'!$1:$1,0))=0,ISNA(INDEX('Raw Data Linear'!$1:$1048576,$B265,MATCH(N$7,'Raw Data Linear'!$1:$1,0)))),"",INDEX('Raw Data Linear'!$1:$1048576,$B265,MATCH(N$7,'Raw Data Linear'!$1:$1,0)))</f>
        <v>143+75.25</v>
      </c>
      <c r="O265" s="19">
        <f>IF(OR(INDEX('Raw Data Linear'!$1:$1048576,$B265,MATCH(O$7,'Raw Data Linear'!$1:$1,0))=0,ISNA(INDEX('Raw Data Linear'!$1:$1048576,$B265,MATCH(O$7,'Raw Data Linear'!$1:$1,0)))),"",INDEX('Raw Data Linear'!$1:$1048576,$B265,MATCH(O$7,'Raw Data Linear'!$1:$1,0)))</f>
        <v>-45.08</v>
      </c>
      <c r="P265" s="19" t="str">
        <f>IF(OR(INDEX('Raw Data Linear'!$1:$1048576,$B265,MATCH(P$7,'Raw Data Linear'!$1:$1,0))=0,ISNA(INDEX('Raw Data Linear'!$1:$1048576,$B265,MATCH(P$7,'Raw Data Linear'!$1:$1,0)))),"",INDEX('Raw Data Linear'!$1:$1048576,$B265,MATCH(P$7,'Raw Data Linear'!$1:$1,0)))</f>
        <v>120+05.30</v>
      </c>
      <c r="Q265" s="19">
        <f>IF(OR(INDEX('Raw Data Linear'!$1:$1048576,$B265,MATCH(Q$7,'Raw Data Linear'!$1:$1,0))=0,ISNA(INDEX('Raw Data Linear'!$1:$1048576,$B265,MATCH(Q$7,'Raw Data Linear'!$1:$1,0)))),"",INDEX('Raw Data Linear'!$1:$1048576,$B265,MATCH(Q$7,'Raw Data Linear'!$1:$1,0)))</f>
        <v>-156.44999999999999</v>
      </c>
      <c r="R265" s="19" t="str">
        <f>IF(OR(INDEX('Raw Data Linear'!$1:$1048576,$B265,MATCH(R$7,'Raw Data Linear'!$1:$1,0))=0,ISNA(INDEX('Raw Data Linear'!$1:$1048576,$B265,MATCH(R$7,'Raw Data Linear'!$1:$1,0)))),"",INDEX('Raw Data Linear'!$1:$1048576,$B265,MATCH(R$7,'Raw Data Linear'!$1:$1,0)))</f>
        <v>RELOCATE</v>
      </c>
      <c r="S265" s="19" t="str">
        <f>IF(OR(INDEX('Raw Data Linear'!$1:$1048576,$B265,MATCH(S$7,'Raw Data Linear'!$1:$1,0))=0,ISNA(INDEX('Raw Data Linear'!$1:$1048576,$B265,MATCH(S$7,'Raw Data Linear'!$1:$1,0)))),"",INDEX('Raw Data Linear'!$1:$1048576,$B265,MATCH(S$7,'Raw Data Linear'!$1:$1,0)))</f>
        <v>CONFLICT</v>
      </c>
      <c r="T265" s="19" t="str">
        <f>IF(OR(INDEX('Raw Data Linear'!$1:$1048576,$B265,MATCH(T$7,'Raw Data Linear'!$1:$1,0))=0,ISNA(INDEX('Raw Data Linear'!$1:$1048576,$B265,MATCH(T$7,'Raw Data Linear'!$1:$1,0)))),"",INDEX('Raw Data Linear'!$1:$1048576,$B265,MATCH(T$7,'Raw Data Linear'!$1:$1,0)))</f>
        <v>LOCATED WITHIN FOOTPRINT OF PROPOSED IMPROVEMENTS</v>
      </c>
    </row>
    <row r="266" spans="1:20" ht="48" customHeight="1" x14ac:dyDescent="0.3">
      <c r="A266" s="3">
        <f t="shared" si="13"/>
        <v>1</v>
      </c>
      <c r="B266" s="3">
        <v>25</v>
      </c>
      <c r="C266" s="18">
        <f>IF(OR(INDEX('Raw Data Points'!$1:$1048576,$B266,MATCH(C$7,'Raw Data Points'!$1:$1,0))=0,ISNA(INDEX('Raw Data Points'!$1:$1048576,$B266,MATCH(C$7,'Raw Data Points'!$1:$1,0)))),"",INDEX('Raw Data Points'!$1:$1048576,$B266,MATCH(C$7,'Raw Data Points'!$1:$1,0)))</f>
        <v>50</v>
      </c>
      <c r="D266" s="18" t="str">
        <f>IF(OR(INDEX('Raw Data Points'!$1:$1048576,$B266,MATCH(D$7,'Raw Data Points'!$1:$1,0))=0,ISNA(INDEX('Raw Data Points'!$1:$1048576,$B266,MATCH(D$7,'Raw Data Points'!$1:$1,0)))),"",INDEX('Raw Data Points'!$1:$1048576,$B266,MATCH(D$7,'Raw Data Points'!$1:$1,0)))</f>
        <v>GVEC</v>
      </c>
      <c r="E266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66" s="18" t="str">
        <f>IF(OR(INDEX('Raw Data Points'!$1:$1048576,$B266,MATCH(F$7,'Raw Data Points'!$1:$1,0))=0,ISNA(INDEX('Raw Data Points'!$1:$1048576,$B266,MATCH(F$7,'Raw Data Points'!$1:$1,0)))),"",INDEX('Raw Data Points'!$1:$1048576,$B266,MATCH(F$7,'Raw Data Points'!$1:$1,0)))</f>
        <v>Electric Power Pole</v>
      </c>
      <c r="G266" s="18"/>
      <c r="H266" s="24" t="str">
        <f>HYPERLINK(IF(OR(INDEX('Raw Data Points'!$1:$1048576,$B266,MATCH(H$7,'Raw Data Points'!$1:$1,0))=0,ISNA(INDEX('Raw Data Points'!$1:$1048576,$B266,MATCH(H$7,'Raw Data Points'!$1:$1,0)))),"",INDEX('Raw Data Points'!$1:$1048576,$B266,MATCH(H$7,'Raw Data Points'!$1:$1,0))),"Map")</f>
        <v>Map</v>
      </c>
      <c r="I266" s="24"/>
      <c r="J266" s="24"/>
      <c r="K266" s="54" t="str">
        <f>L266</f>
        <v>145+47.12</v>
      </c>
      <c r="L266" s="18" t="str">
        <f>IF(OR(INDEX('Raw Data Points'!$1:$1048576,$B266,MATCH(L$7,'Raw Data Points'!$1:$1,0))=0,ISNA(INDEX('Raw Data Points'!$1:$1048576,$B266,MATCH(L$7,'Raw Data Points'!$1:$1,0)))),"",INDEX('Raw Data Points'!$1:$1048576,$B266,MATCH(L$7,'Raw Data Points'!$1:$1,0)))</f>
        <v>145+47.12</v>
      </c>
      <c r="M266" s="18">
        <f>IF(OR(INDEX('Raw Data Points'!$1:$1048576,$B266,MATCH(M$7,'Raw Data Points'!$1:$1,0))=0,ISNA(INDEX('Raw Data Points'!$1:$1048576,$B266,MATCH(M$7,'Raw Data Points'!$1:$1,0)))),"",INDEX('Raw Data Points'!$1:$1048576,$B266,MATCH(M$7,'Raw Data Points'!$1:$1,0)))</f>
        <v>105.84</v>
      </c>
      <c r="N266" s="18"/>
      <c r="O266" s="18"/>
      <c r="P266" s="18"/>
      <c r="Q266" s="18"/>
      <c r="R266" s="18" t="str">
        <f>IF(OR(INDEX('Raw Data Points'!$1:$1048576,$B266,MATCH(R$7,'Raw Data Points'!$1:$1,0))=0,ISNA(INDEX('Raw Data Points'!$1:$1048576,$B266,MATCH(R$7,'Raw Data Points'!$1:$1,0)))),"",INDEX('Raw Data Points'!$1:$1048576,$B266,MATCH(R$7,'Raw Data Points'!$1:$1,0)))</f>
        <v>RELOCATE</v>
      </c>
      <c r="S266" s="18" t="str">
        <f>IF(OR(INDEX('Raw Data Points'!$1:$1048576,$B266,MATCH(S$7,'Raw Data Points'!$1:$1,0))=0,ISNA(INDEX('Raw Data Points'!$1:$1048576,$B266,MATCH(S$7,'Raw Data Points'!$1:$1,0)))),"",INDEX('Raw Data Points'!$1:$1048576,$B266,MATCH(S$7,'Raw Data Points'!$1:$1,0)))</f>
        <v>CONFLICT</v>
      </c>
      <c r="T266" s="18" t="str">
        <f>IF(OR(INDEX('Raw Data Points'!$1:$1048576,$B266,MATCH(T$7,'Raw Data Points'!$1:$1,0))=0,ISNA(INDEX('Raw Data Points'!$1:$1048576,$B266,MATCH(T$7,'Raw Data Points'!$1:$1,0)))),"",INDEX('Raw Data Points'!$1:$1048576,$B266,MATCH(T$7,'Raw Data Points'!$1:$1,0)))</f>
        <v>LOCATED WITHIN FOOTPRINT OF PROPOSED IMPROVEMENTS</v>
      </c>
    </row>
    <row r="267" spans="1:20" ht="48" customHeight="1" x14ac:dyDescent="0.3">
      <c r="A267" s="3">
        <f t="shared" si="13"/>
        <v>1</v>
      </c>
      <c r="B267" s="3">
        <v>24</v>
      </c>
      <c r="C267" s="19">
        <f>IF(OR(INDEX('Raw Data Points'!$1:$1048576,$B267,MATCH(C$7,'Raw Data Points'!$1:$1,0))=0,ISNA(INDEX('Raw Data Points'!$1:$1048576,$B267,MATCH(C$7,'Raw Data Points'!$1:$1,0)))),"",INDEX('Raw Data Points'!$1:$1048576,$B267,MATCH(C$7,'Raw Data Points'!$1:$1,0)))</f>
        <v>47</v>
      </c>
      <c r="D267" s="19" t="str">
        <f>IF(OR(INDEX('Raw Data Points'!$1:$1048576,$B267,MATCH(D$7,'Raw Data Points'!$1:$1,0))=0,ISNA(INDEX('Raw Data Points'!$1:$1048576,$B267,MATCH(D$7,'Raw Data Points'!$1:$1,0)))),"",INDEX('Raw Data Points'!$1:$1048576,$B267,MATCH(D$7,'Raw Data Points'!$1:$1,0)))</f>
        <v>GVEC</v>
      </c>
      <c r="E267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67" s="19" t="str">
        <f>IF(OR(INDEX('Raw Data Points'!$1:$1048576,$B267,MATCH(F$7,'Raw Data Points'!$1:$1,0))=0,ISNA(INDEX('Raw Data Points'!$1:$1048576,$B267,MATCH(F$7,'Raw Data Points'!$1:$1,0)))),"",INDEX('Raw Data Points'!$1:$1048576,$B267,MATCH(F$7,'Raw Data Points'!$1:$1,0)))</f>
        <v>Electric Guy Anchor</v>
      </c>
      <c r="G267" s="19"/>
      <c r="H267" s="25" t="str">
        <f>HYPERLINK(IF(OR(INDEX('Raw Data Points'!$1:$1048576,$B267,MATCH(H$7,'Raw Data Points'!$1:$1,0))=0,ISNA(INDEX('Raw Data Points'!$1:$1048576,$B267,MATCH(H$7,'Raw Data Points'!$1:$1,0)))),"",INDEX('Raw Data Points'!$1:$1048576,$B267,MATCH(H$7,'Raw Data Points'!$1:$1,0))),"Map")</f>
        <v>Map</v>
      </c>
      <c r="I267" s="25"/>
      <c r="J267" s="25"/>
      <c r="K267" s="55" t="str">
        <f>L267</f>
        <v>145+49.29</v>
      </c>
      <c r="L267" s="19" t="str">
        <f>IF(OR(INDEX('Raw Data Points'!$1:$1048576,$B267,MATCH(L$7,'Raw Data Points'!$1:$1,0))=0,ISNA(INDEX('Raw Data Points'!$1:$1048576,$B267,MATCH(L$7,'Raw Data Points'!$1:$1,0)))),"",INDEX('Raw Data Points'!$1:$1048576,$B267,MATCH(L$7,'Raw Data Points'!$1:$1,0)))</f>
        <v>145+49.29</v>
      </c>
      <c r="M267" s="19">
        <f>IF(OR(INDEX('Raw Data Points'!$1:$1048576,$B267,MATCH(M$7,'Raw Data Points'!$1:$1,0))=0,ISNA(INDEX('Raw Data Points'!$1:$1048576,$B267,MATCH(M$7,'Raw Data Points'!$1:$1,0)))),"",INDEX('Raw Data Points'!$1:$1048576,$B267,MATCH(M$7,'Raw Data Points'!$1:$1,0)))</f>
        <v>79.849999999999994</v>
      </c>
      <c r="N267" s="19"/>
      <c r="O267" s="19"/>
      <c r="P267" s="19"/>
      <c r="Q267" s="19"/>
      <c r="R267" s="19" t="str">
        <f>IF(OR(INDEX('Raw Data Points'!$1:$1048576,$B267,MATCH(R$7,'Raw Data Points'!$1:$1,0))=0,ISNA(INDEX('Raw Data Points'!$1:$1048576,$B267,MATCH(R$7,'Raw Data Points'!$1:$1,0)))),"",INDEX('Raw Data Points'!$1:$1048576,$B267,MATCH(R$7,'Raw Data Points'!$1:$1,0)))</f>
        <v>RELOCATE</v>
      </c>
      <c r="S267" s="19" t="str">
        <f>IF(OR(INDEX('Raw Data Points'!$1:$1048576,$B267,MATCH(S$7,'Raw Data Points'!$1:$1,0))=0,ISNA(INDEX('Raw Data Points'!$1:$1048576,$B267,MATCH(S$7,'Raw Data Points'!$1:$1,0)))),"",INDEX('Raw Data Points'!$1:$1048576,$B267,MATCH(S$7,'Raw Data Points'!$1:$1,0)))</f>
        <v>CONFLICT</v>
      </c>
      <c r="T267" s="19" t="str">
        <f>IF(OR(INDEX('Raw Data Points'!$1:$1048576,$B267,MATCH(T$7,'Raw Data Points'!$1:$1,0))=0,ISNA(INDEX('Raw Data Points'!$1:$1048576,$B267,MATCH(T$7,'Raw Data Points'!$1:$1,0)))),"",INDEX('Raw Data Points'!$1:$1048576,$B267,MATCH(T$7,'Raw Data Points'!$1:$1,0)))</f>
        <v>LOCATED WITHIN FOOTPRINT OF PROPOSED IMPROVEMENTS</v>
      </c>
    </row>
    <row r="268" spans="1:20" ht="48" customHeight="1" x14ac:dyDescent="0.3">
      <c r="A268" s="3">
        <f t="shared" si="13"/>
        <v>1</v>
      </c>
      <c r="B268" s="3">
        <v>33</v>
      </c>
      <c r="C268" s="18">
        <f>IF(OR(INDEX('Raw Data Linear'!$1:$1048576,$B268,MATCH(C$7,'Raw Data Linear'!$1:$1,0))=0,ISNA(INDEX('Raw Data Linear'!$1:$1048576,$B268,MATCH(C$7,'Raw Data Linear'!$1:$1,0)))),"",INDEX('Raw Data Linear'!$1:$1048576,$B268,MATCH(C$7,'Raw Data Linear'!$1:$1,0)))</f>
        <v>61</v>
      </c>
      <c r="D268" s="18" t="str">
        <f>IF(OR(INDEX('Raw Data Linear'!$1:$1048576,$B268,MATCH(D$7,'Raw Data Linear'!$1:$1,0))=0,ISNA(INDEX('Raw Data Linear'!$1:$1048576,$B268,MATCH(D$7,'Raw Data Linear'!$1:$1,0)))),"",INDEX('Raw Data Linear'!$1:$1048576,$B268,MATCH(D$7,'Raw Data Linear'!$1:$1,0)))</f>
        <v>GVEC</v>
      </c>
      <c r="E268" s="18" t="e">
        <f>IF(OR(INDEX('Raw Data Linear'!$1:$1048576,$B268,MATCH(E$7,'Raw Data Linear'!$1:$1,0))=0,ISNA(INDEX('Raw Data Linear'!$1:$1048576,$B268,MATCH(E$7,'Raw Data Linear'!$1:$1,0)))),"",INDEX('Raw Data Linear'!$1:$1048576,$B268,MATCH(E$7,'Raw Data Linear'!$1:$1,0)))</f>
        <v>#N/A</v>
      </c>
      <c r="F268" s="18" t="str">
        <f>IF(OR(INDEX('Raw Data Linear'!$1:$1048576,$B268,MATCH(F$7,'Raw Data Linear'!$1:$1,0))=0,ISNA(INDEX('Raw Data Linear'!$1:$1048576,$B268,MATCH(F$7,'Raw Data Linear'!$1:$1,0)))),"",INDEX('Raw Data Linear'!$1:$1048576,$B268,MATCH(F$7,'Raw Data Linear'!$1:$1,0)))</f>
        <v>Electric Line Aerial</v>
      </c>
      <c r="G268" s="18"/>
      <c r="H268" s="24" t="str">
        <f>HYPERLINK(IF(OR(INDEX('Raw Data Linear'!$1:$1048576,$B268,MATCH(I$7,'Raw Data Linear'!$1:$1,0))=0,ISNA(INDEX('Raw Data Linear'!$1:$1048576,$B268,MATCH(I$7,'Raw Data Linear'!$1:$1,0)))),"",INDEX('Raw Data Linear'!$1:$1048576,$B268,MATCH(I$7,'Raw Data Linear'!$1:$1,0))),"Map")</f>
        <v>Map</v>
      </c>
      <c r="I268" s="24"/>
      <c r="J268" s="24" t="str">
        <f>HYPERLINK(IF(OR(INDEX('Raw Data Linear'!$1:$1048576,$B268,MATCH(J$7,'Raw Data Linear'!$1:$1,0))=0,ISNA(INDEX('Raw Data Linear'!$1:$1048576,$B268,MATCH(J$7,'Raw Data Linear'!$1:$1,0)))),"",INDEX('Raw Data Linear'!$1:$1048576,$B268,MATCH(J$7,'Raw Data Linear'!$1:$1,0))),"Map")</f>
        <v>Map</v>
      </c>
      <c r="K268" s="54" t="str">
        <f>N268</f>
        <v>145+53.79</v>
      </c>
      <c r="L268" s="18"/>
      <c r="M268" s="18"/>
      <c r="N268" s="18" t="str">
        <f>IF(OR(INDEX('Raw Data Linear'!$1:$1048576,$B268,MATCH(N$7,'Raw Data Linear'!$1:$1,0))=0,ISNA(INDEX('Raw Data Linear'!$1:$1048576,$B268,MATCH(N$7,'Raw Data Linear'!$1:$1,0)))),"",INDEX('Raw Data Linear'!$1:$1048576,$B268,MATCH(N$7,'Raw Data Linear'!$1:$1,0)))</f>
        <v>145+53.79</v>
      </c>
      <c r="O268" s="18">
        <f>IF(OR(INDEX('Raw Data Linear'!$1:$1048576,$B268,MATCH(O$7,'Raw Data Linear'!$1:$1,0))=0,ISNA(INDEX('Raw Data Linear'!$1:$1048576,$B268,MATCH(O$7,'Raw Data Linear'!$1:$1,0)))),"",INDEX('Raw Data Linear'!$1:$1048576,$B268,MATCH(O$7,'Raw Data Linear'!$1:$1,0)))</f>
        <v>42.64</v>
      </c>
      <c r="P268" s="18" t="str">
        <f>IF(OR(INDEX('Raw Data Linear'!$1:$1048576,$B268,MATCH(P$7,'Raw Data Linear'!$1:$1,0))=0,ISNA(INDEX('Raw Data Linear'!$1:$1048576,$B268,MATCH(P$7,'Raw Data Linear'!$1:$1,0)))),"",INDEX('Raw Data Linear'!$1:$1048576,$B268,MATCH(P$7,'Raw Data Linear'!$1:$1,0)))</f>
        <v>145+47.12</v>
      </c>
      <c r="Q268" s="18">
        <f>IF(OR(INDEX('Raw Data Linear'!$1:$1048576,$B268,MATCH(Q$7,'Raw Data Linear'!$1:$1,0))=0,ISNA(INDEX('Raw Data Linear'!$1:$1048576,$B268,MATCH(Q$7,'Raw Data Linear'!$1:$1,0)))),"",INDEX('Raw Data Linear'!$1:$1048576,$B268,MATCH(Q$7,'Raw Data Linear'!$1:$1,0)))</f>
        <v>105.84</v>
      </c>
      <c r="R268" s="18" t="str">
        <f>IF(OR(INDEX('Raw Data Linear'!$1:$1048576,$B268,MATCH(R$7,'Raw Data Linear'!$1:$1,0))=0,ISNA(INDEX('Raw Data Linear'!$1:$1048576,$B268,MATCH(R$7,'Raw Data Linear'!$1:$1,0)))),"",INDEX('Raw Data Linear'!$1:$1048576,$B268,MATCH(R$7,'Raw Data Linear'!$1:$1,0)))</f>
        <v>RELOCATE</v>
      </c>
      <c r="S268" s="18" t="str">
        <f>IF(OR(INDEX('Raw Data Linear'!$1:$1048576,$B268,MATCH(S$7,'Raw Data Linear'!$1:$1,0))=0,ISNA(INDEX('Raw Data Linear'!$1:$1048576,$B268,MATCH(S$7,'Raw Data Linear'!$1:$1,0)))),"",INDEX('Raw Data Linear'!$1:$1048576,$B268,MATCH(S$7,'Raw Data Linear'!$1:$1,0)))</f>
        <v>CONFLICT</v>
      </c>
      <c r="T268" s="18" t="str">
        <f>IF(OR(INDEX('Raw Data Linear'!$1:$1048576,$B268,MATCH(T$7,'Raw Data Linear'!$1:$1,0))=0,ISNA(INDEX('Raw Data Linear'!$1:$1048576,$B268,MATCH(T$7,'Raw Data Linear'!$1:$1,0)))),"",INDEX('Raw Data Linear'!$1:$1048576,$B268,MATCH(T$7,'Raw Data Linear'!$1:$1,0)))</f>
        <v>LOCATED WITHIN FOOTPRINT OF PROPOSED IMPROVEMENTS</v>
      </c>
    </row>
    <row r="269" spans="1:20" ht="48" customHeight="1" x14ac:dyDescent="0.3">
      <c r="A269" s="3">
        <f t="shared" si="13"/>
        <v>1</v>
      </c>
      <c r="B269" s="3">
        <v>23</v>
      </c>
      <c r="C269" s="19">
        <f>IF(OR(INDEX('Raw Data Points'!$1:$1048576,$B269,MATCH(C$7,'Raw Data Points'!$1:$1,0))=0,ISNA(INDEX('Raw Data Points'!$1:$1048576,$B269,MATCH(C$7,'Raw Data Points'!$1:$1,0)))),"",INDEX('Raw Data Points'!$1:$1048576,$B269,MATCH(C$7,'Raw Data Points'!$1:$1,0)))</f>
        <v>46</v>
      </c>
      <c r="D269" s="19" t="str">
        <f>IF(OR(INDEX('Raw Data Points'!$1:$1048576,$B269,MATCH(D$7,'Raw Data Points'!$1:$1,0))=0,ISNA(INDEX('Raw Data Points'!$1:$1048576,$B269,MATCH(D$7,'Raw Data Points'!$1:$1,0)))),"",INDEX('Raw Data Points'!$1:$1048576,$B269,MATCH(D$7,'Raw Data Points'!$1:$1,0)))</f>
        <v>GVEC</v>
      </c>
      <c r="E269" s="19">
        <f t="shared" ref="E269:E274" si="14"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69" s="19" t="str">
        <f>IF(OR(INDEX('Raw Data Points'!$1:$1048576,$B269,MATCH(F$7,'Raw Data Points'!$1:$1,0))=0,ISNA(INDEX('Raw Data Points'!$1:$1048576,$B269,MATCH(F$7,'Raw Data Points'!$1:$1,0)))),"",INDEX('Raw Data Points'!$1:$1048576,$B269,MATCH(F$7,'Raw Data Points'!$1:$1,0)))</f>
        <v>Electric Power Pole</v>
      </c>
      <c r="G269" s="19"/>
      <c r="H269" s="25" t="str">
        <f>HYPERLINK(IF(OR(INDEX('Raw Data Points'!$1:$1048576,$B269,MATCH(H$7,'Raw Data Points'!$1:$1,0))=0,ISNA(INDEX('Raw Data Points'!$1:$1048576,$B269,MATCH(H$7,'Raw Data Points'!$1:$1,0)))),"",INDEX('Raw Data Points'!$1:$1048576,$B269,MATCH(H$7,'Raw Data Points'!$1:$1,0))),"Map")</f>
        <v>Map</v>
      </c>
      <c r="I269" s="25"/>
      <c r="J269" s="25"/>
      <c r="K269" s="55" t="str">
        <f t="shared" ref="K269:K274" si="15">L269</f>
        <v>145+53.80</v>
      </c>
      <c r="L269" s="19" t="str">
        <f>IF(OR(INDEX('Raw Data Points'!$1:$1048576,$B269,MATCH(L$7,'Raw Data Points'!$1:$1,0))=0,ISNA(INDEX('Raw Data Points'!$1:$1048576,$B269,MATCH(L$7,'Raw Data Points'!$1:$1,0)))),"",INDEX('Raw Data Points'!$1:$1048576,$B269,MATCH(L$7,'Raw Data Points'!$1:$1,0)))</f>
        <v>145+53.80</v>
      </c>
      <c r="M269" s="19">
        <f>IF(OR(INDEX('Raw Data Points'!$1:$1048576,$B269,MATCH(M$7,'Raw Data Points'!$1:$1,0))=0,ISNA(INDEX('Raw Data Points'!$1:$1048576,$B269,MATCH(M$7,'Raw Data Points'!$1:$1,0)))),"",INDEX('Raw Data Points'!$1:$1048576,$B269,MATCH(M$7,'Raw Data Points'!$1:$1,0)))</f>
        <v>42.64</v>
      </c>
      <c r="N269" s="19"/>
      <c r="O269" s="19"/>
      <c r="P269" s="19"/>
      <c r="Q269" s="19"/>
      <c r="R269" s="19" t="str">
        <f>IF(OR(INDEX('Raw Data Points'!$1:$1048576,$B269,MATCH(R$7,'Raw Data Points'!$1:$1,0))=0,ISNA(INDEX('Raw Data Points'!$1:$1048576,$B269,MATCH(R$7,'Raw Data Points'!$1:$1,0)))),"",INDEX('Raw Data Points'!$1:$1048576,$B269,MATCH(R$7,'Raw Data Points'!$1:$1,0)))</f>
        <v>RELOCATE</v>
      </c>
      <c r="S269" s="19" t="str">
        <f>IF(OR(INDEX('Raw Data Points'!$1:$1048576,$B269,MATCH(S$7,'Raw Data Points'!$1:$1,0))=0,ISNA(INDEX('Raw Data Points'!$1:$1048576,$B269,MATCH(S$7,'Raw Data Points'!$1:$1,0)))),"",INDEX('Raw Data Points'!$1:$1048576,$B269,MATCH(S$7,'Raw Data Points'!$1:$1,0)))</f>
        <v>CONFLICT</v>
      </c>
      <c r="T269" s="19" t="str">
        <f>IF(OR(INDEX('Raw Data Points'!$1:$1048576,$B269,MATCH(T$7,'Raw Data Points'!$1:$1,0))=0,ISNA(INDEX('Raw Data Points'!$1:$1048576,$B269,MATCH(T$7,'Raw Data Points'!$1:$1,0)))),"",INDEX('Raw Data Points'!$1:$1048576,$B269,MATCH(T$7,'Raw Data Points'!$1:$1,0)))</f>
        <v>LOCATED WITHIN FOOTPRINT OF PROPOSED IMPROVEMENTS</v>
      </c>
    </row>
    <row r="270" spans="1:20" ht="48" customHeight="1" x14ac:dyDescent="0.3">
      <c r="A270" s="3">
        <f t="shared" si="13"/>
        <v>1</v>
      </c>
      <c r="B270" s="3">
        <v>19</v>
      </c>
      <c r="C270" s="18">
        <f>IF(OR(INDEX('Raw Data Points'!$1:$1048576,$B270,MATCH(C$7,'Raw Data Points'!$1:$1,0))=0,ISNA(INDEX('Raw Data Points'!$1:$1048576,$B270,MATCH(C$7,'Raw Data Points'!$1:$1,0)))),"",INDEX('Raw Data Points'!$1:$1048576,$B270,MATCH(C$7,'Raw Data Points'!$1:$1,0)))</f>
        <v>42</v>
      </c>
      <c r="D270" s="18" t="str">
        <f>IF(OR(INDEX('Raw Data Points'!$1:$1048576,$B270,MATCH(D$7,'Raw Data Points'!$1:$1,0))=0,ISNA(INDEX('Raw Data Points'!$1:$1048576,$B270,MATCH(D$7,'Raw Data Points'!$1:$1,0)))),"",INDEX('Raw Data Points'!$1:$1048576,$B270,MATCH(D$7,'Raw Data Points'!$1:$1,0)))</f>
        <v>GVEC</v>
      </c>
      <c r="E270" s="18">
        <f t="shared" si="14"/>
        <v>0</v>
      </c>
      <c r="F270" s="18" t="str">
        <f>IF(OR(INDEX('Raw Data Points'!$1:$1048576,$B270,MATCH(F$7,'Raw Data Points'!$1:$1,0))=0,ISNA(INDEX('Raw Data Points'!$1:$1048576,$B270,MATCH(F$7,'Raw Data Points'!$1:$1,0)))),"",INDEX('Raw Data Points'!$1:$1048576,$B270,MATCH(F$7,'Raw Data Points'!$1:$1,0)))</f>
        <v>Electric Power Pole</v>
      </c>
      <c r="G270" s="18"/>
      <c r="H270" s="24" t="str">
        <f>HYPERLINK(IF(OR(INDEX('Raw Data Points'!$1:$1048576,$B270,MATCH(H$7,'Raw Data Points'!$1:$1,0))=0,ISNA(INDEX('Raw Data Points'!$1:$1048576,$B270,MATCH(H$7,'Raw Data Points'!$1:$1,0)))),"",INDEX('Raw Data Points'!$1:$1048576,$B270,MATCH(H$7,'Raw Data Points'!$1:$1,0))),"Map")</f>
        <v>Map</v>
      </c>
      <c r="I270" s="24"/>
      <c r="J270" s="24"/>
      <c r="K270" s="54" t="str">
        <f t="shared" si="15"/>
        <v>147+20.23</v>
      </c>
      <c r="L270" s="18" t="str">
        <f>IF(OR(INDEX('Raw Data Points'!$1:$1048576,$B270,MATCH(L$7,'Raw Data Points'!$1:$1,0))=0,ISNA(INDEX('Raw Data Points'!$1:$1048576,$B270,MATCH(L$7,'Raw Data Points'!$1:$1,0)))),"",INDEX('Raw Data Points'!$1:$1048576,$B270,MATCH(L$7,'Raw Data Points'!$1:$1,0)))</f>
        <v>147+20.23</v>
      </c>
      <c r="M270" s="18">
        <f>IF(OR(INDEX('Raw Data Points'!$1:$1048576,$B270,MATCH(M$7,'Raw Data Points'!$1:$1,0))=0,ISNA(INDEX('Raw Data Points'!$1:$1048576,$B270,MATCH(M$7,'Raw Data Points'!$1:$1,0)))),"",INDEX('Raw Data Points'!$1:$1048576,$B270,MATCH(M$7,'Raw Data Points'!$1:$1,0)))</f>
        <v>44.6</v>
      </c>
      <c r="N270" s="18"/>
      <c r="O270" s="18"/>
      <c r="P270" s="18"/>
      <c r="Q270" s="18"/>
      <c r="R270" s="18" t="str">
        <f>IF(OR(INDEX('Raw Data Points'!$1:$1048576,$B270,MATCH(R$7,'Raw Data Points'!$1:$1,0))=0,ISNA(INDEX('Raw Data Points'!$1:$1048576,$B270,MATCH(R$7,'Raw Data Points'!$1:$1,0)))),"",INDEX('Raw Data Points'!$1:$1048576,$B270,MATCH(R$7,'Raw Data Points'!$1:$1,0)))</f>
        <v>RELOCATE</v>
      </c>
      <c r="S270" s="18" t="str">
        <f>IF(OR(INDEX('Raw Data Points'!$1:$1048576,$B270,MATCH(S$7,'Raw Data Points'!$1:$1,0))=0,ISNA(INDEX('Raw Data Points'!$1:$1048576,$B270,MATCH(S$7,'Raw Data Points'!$1:$1,0)))),"",INDEX('Raw Data Points'!$1:$1048576,$B270,MATCH(S$7,'Raw Data Points'!$1:$1,0)))</f>
        <v>CONFLICT</v>
      </c>
      <c r="T270" s="18" t="str">
        <f>IF(OR(INDEX('Raw Data Points'!$1:$1048576,$B270,MATCH(T$7,'Raw Data Points'!$1:$1,0))=0,ISNA(INDEX('Raw Data Points'!$1:$1048576,$B270,MATCH(T$7,'Raw Data Points'!$1:$1,0)))),"",INDEX('Raw Data Points'!$1:$1048576,$B270,MATCH(T$7,'Raw Data Points'!$1:$1,0)))</f>
        <v>LOCATED WITHIN FOOTPRINT OF PROPOSED IMPROVEMENTS</v>
      </c>
    </row>
    <row r="271" spans="1:20" ht="48" customHeight="1" x14ac:dyDescent="0.3">
      <c r="A271" s="3">
        <f t="shared" si="13"/>
        <v>1</v>
      </c>
      <c r="B271" s="3">
        <v>17</v>
      </c>
      <c r="C271" s="19">
        <f>IF(OR(INDEX('Raw Data Points'!$1:$1048576,$B271,MATCH(C$7,'Raw Data Points'!$1:$1,0))=0,ISNA(INDEX('Raw Data Points'!$1:$1048576,$B271,MATCH(C$7,'Raw Data Points'!$1:$1,0)))),"",INDEX('Raw Data Points'!$1:$1048576,$B271,MATCH(C$7,'Raw Data Points'!$1:$1,0)))</f>
        <v>40</v>
      </c>
      <c r="D271" s="19" t="str">
        <f>IF(OR(INDEX('Raw Data Points'!$1:$1048576,$B271,MATCH(D$7,'Raw Data Points'!$1:$1,0))=0,ISNA(INDEX('Raw Data Points'!$1:$1048576,$B271,MATCH(D$7,'Raw Data Points'!$1:$1,0)))),"",INDEX('Raw Data Points'!$1:$1048576,$B271,MATCH(D$7,'Raw Data Points'!$1:$1,0)))</f>
        <v>GVEC</v>
      </c>
      <c r="E271" s="19">
        <f t="shared" si="14"/>
        <v>0</v>
      </c>
      <c r="F271" s="19" t="str">
        <f>IF(OR(INDEX('Raw Data Points'!$1:$1048576,$B271,MATCH(F$7,'Raw Data Points'!$1:$1,0))=0,ISNA(INDEX('Raw Data Points'!$1:$1048576,$B271,MATCH(F$7,'Raw Data Points'!$1:$1,0)))),"",INDEX('Raw Data Points'!$1:$1048576,$B271,MATCH(F$7,'Raw Data Points'!$1:$1,0)))</f>
        <v>Electric Power Pole</v>
      </c>
      <c r="G271" s="19"/>
      <c r="H271" s="25" t="str">
        <f>HYPERLINK(IF(OR(INDEX('Raw Data Points'!$1:$1048576,$B271,MATCH(H$7,'Raw Data Points'!$1:$1,0))=0,ISNA(INDEX('Raw Data Points'!$1:$1048576,$B271,MATCH(H$7,'Raw Data Points'!$1:$1,0)))),"",INDEX('Raw Data Points'!$1:$1048576,$B271,MATCH(H$7,'Raw Data Points'!$1:$1,0))),"Map")</f>
        <v>Map</v>
      </c>
      <c r="I271" s="25"/>
      <c r="J271" s="25"/>
      <c r="K271" s="55" t="str">
        <f t="shared" si="15"/>
        <v>148+90.35</v>
      </c>
      <c r="L271" s="19" t="str">
        <f>IF(OR(INDEX('Raw Data Points'!$1:$1048576,$B271,MATCH(L$7,'Raw Data Points'!$1:$1,0))=0,ISNA(INDEX('Raw Data Points'!$1:$1048576,$B271,MATCH(L$7,'Raw Data Points'!$1:$1,0)))),"",INDEX('Raw Data Points'!$1:$1048576,$B271,MATCH(L$7,'Raw Data Points'!$1:$1,0)))</f>
        <v>148+90.35</v>
      </c>
      <c r="M271" s="19">
        <f>IF(OR(INDEX('Raw Data Points'!$1:$1048576,$B271,MATCH(M$7,'Raw Data Points'!$1:$1,0))=0,ISNA(INDEX('Raw Data Points'!$1:$1048576,$B271,MATCH(M$7,'Raw Data Points'!$1:$1,0)))),"",INDEX('Raw Data Points'!$1:$1048576,$B271,MATCH(M$7,'Raw Data Points'!$1:$1,0)))</f>
        <v>79.39</v>
      </c>
      <c r="N271" s="19"/>
      <c r="O271" s="19"/>
      <c r="P271" s="19"/>
      <c r="Q271" s="19"/>
      <c r="R271" s="19" t="str">
        <f>IF(OR(INDEX('Raw Data Points'!$1:$1048576,$B271,MATCH(R$7,'Raw Data Points'!$1:$1,0))=0,ISNA(INDEX('Raw Data Points'!$1:$1048576,$B271,MATCH(R$7,'Raw Data Points'!$1:$1,0)))),"",INDEX('Raw Data Points'!$1:$1048576,$B271,MATCH(R$7,'Raw Data Points'!$1:$1,0)))</f>
        <v>RELOCATE</v>
      </c>
      <c r="S271" s="19" t="str">
        <f>IF(OR(INDEX('Raw Data Points'!$1:$1048576,$B271,MATCH(S$7,'Raw Data Points'!$1:$1,0))=0,ISNA(INDEX('Raw Data Points'!$1:$1048576,$B271,MATCH(S$7,'Raw Data Points'!$1:$1,0)))),"",INDEX('Raw Data Points'!$1:$1048576,$B271,MATCH(S$7,'Raw Data Points'!$1:$1,0)))</f>
        <v>CONFLICT</v>
      </c>
      <c r="T271" s="19" t="str">
        <f>IF(OR(INDEX('Raw Data Points'!$1:$1048576,$B271,MATCH(T$7,'Raw Data Points'!$1:$1,0))=0,ISNA(INDEX('Raw Data Points'!$1:$1048576,$B271,MATCH(T$7,'Raw Data Points'!$1:$1,0)))),"",INDEX('Raw Data Points'!$1:$1048576,$B271,MATCH(T$7,'Raw Data Points'!$1:$1,0)))</f>
        <v>LOCATED WITHIN FOOTPRINT OF PROPOSED IMPROVEMENTS</v>
      </c>
    </row>
    <row r="272" spans="1:20" ht="48" customHeight="1" x14ac:dyDescent="0.3">
      <c r="A272" s="3">
        <f t="shared" si="13"/>
        <v>1</v>
      </c>
      <c r="B272" s="3">
        <v>16</v>
      </c>
      <c r="C272" s="18">
        <f>IF(OR(INDEX('Raw Data Points'!$1:$1048576,$B272,MATCH(C$7,'Raw Data Points'!$1:$1,0))=0,ISNA(INDEX('Raw Data Points'!$1:$1048576,$B272,MATCH(C$7,'Raw Data Points'!$1:$1,0)))),"",INDEX('Raw Data Points'!$1:$1048576,$B272,MATCH(C$7,'Raw Data Points'!$1:$1,0)))</f>
        <v>39</v>
      </c>
      <c r="D272" s="18" t="str">
        <f>IF(OR(INDEX('Raw Data Points'!$1:$1048576,$B272,MATCH(D$7,'Raw Data Points'!$1:$1,0))=0,ISNA(INDEX('Raw Data Points'!$1:$1048576,$B272,MATCH(D$7,'Raw Data Points'!$1:$1,0)))),"",INDEX('Raw Data Points'!$1:$1048576,$B272,MATCH(D$7,'Raw Data Points'!$1:$1,0)))</f>
        <v>GVEC</v>
      </c>
      <c r="E272" s="18">
        <f t="shared" si="14"/>
        <v>0</v>
      </c>
      <c r="F272" s="18" t="str">
        <f>IF(OR(INDEX('Raw Data Points'!$1:$1048576,$B272,MATCH(F$7,'Raw Data Points'!$1:$1,0))=0,ISNA(INDEX('Raw Data Points'!$1:$1048576,$B272,MATCH(F$7,'Raw Data Points'!$1:$1,0)))),"",INDEX('Raw Data Points'!$1:$1048576,$B272,MATCH(F$7,'Raw Data Points'!$1:$1,0)))</f>
        <v>Electric Guy Anchor</v>
      </c>
      <c r="G272" s="18"/>
      <c r="H272" s="24" t="str">
        <f>HYPERLINK(IF(OR(INDEX('Raw Data Points'!$1:$1048576,$B272,MATCH(H$7,'Raw Data Points'!$1:$1,0))=0,ISNA(INDEX('Raw Data Points'!$1:$1048576,$B272,MATCH(H$7,'Raw Data Points'!$1:$1,0)))),"",INDEX('Raw Data Points'!$1:$1048576,$B272,MATCH(H$7,'Raw Data Points'!$1:$1,0))),"Map")</f>
        <v>Map</v>
      </c>
      <c r="I272" s="24"/>
      <c r="J272" s="24"/>
      <c r="K272" s="54" t="str">
        <f t="shared" si="15"/>
        <v>148+91.83</v>
      </c>
      <c r="L272" s="18" t="str">
        <f>IF(OR(INDEX('Raw Data Points'!$1:$1048576,$B272,MATCH(L$7,'Raw Data Points'!$1:$1,0))=0,ISNA(INDEX('Raw Data Points'!$1:$1048576,$B272,MATCH(L$7,'Raw Data Points'!$1:$1,0)))),"",INDEX('Raw Data Points'!$1:$1048576,$B272,MATCH(L$7,'Raw Data Points'!$1:$1,0)))</f>
        <v>148+91.83</v>
      </c>
      <c r="M272" s="18">
        <f>IF(OR(INDEX('Raw Data Points'!$1:$1048576,$B272,MATCH(M$7,'Raw Data Points'!$1:$1,0))=0,ISNA(INDEX('Raw Data Points'!$1:$1048576,$B272,MATCH(M$7,'Raw Data Points'!$1:$1,0)))),"",INDEX('Raw Data Points'!$1:$1048576,$B272,MATCH(M$7,'Raw Data Points'!$1:$1,0)))</f>
        <v>53.79</v>
      </c>
      <c r="N272" s="18"/>
      <c r="O272" s="18"/>
      <c r="P272" s="18"/>
      <c r="Q272" s="18"/>
      <c r="R272" s="18" t="str">
        <f>IF(OR(INDEX('Raw Data Points'!$1:$1048576,$B272,MATCH(R$7,'Raw Data Points'!$1:$1,0))=0,ISNA(INDEX('Raw Data Points'!$1:$1048576,$B272,MATCH(R$7,'Raw Data Points'!$1:$1,0)))),"",INDEX('Raw Data Points'!$1:$1048576,$B272,MATCH(R$7,'Raw Data Points'!$1:$1,0)))</f>
        <v>RELOCATE</v>
      </c>
      <c r="S272" s="18" t="str">
        <f>IF(OR(INDEX('Raw Data Points'!$1:$1048576,$B272,MATCH(S$7,'Raw Data Points'!$1:$1,0))=0,ISNA(INDEX('Raw Data Points'!$1:$1048576,$B272,MATCH(S$7,'Raw Data Points'!$1:$1,0)))),"",INDEX('Raw Data Points'!$1:$1048576,$B272,MATCH(S$7,'Raw Data Points'!$1:$1,0)))</f>
        <v>CONFLICT</v>
      </c>
      <c r="T272" s="18" t="str">
        <f>IF(OR(INDEX('Raw Data Points'!$1:$1048576,$B272,MATCH(T$7,'Raw Data Points'!$1:$1,0))=0,ISNA(INDEX('Raw Data Points'!$1:$1048576,$B272,MATCH(T$7,'Raw Data Points'!$1:$1,0)))),"",INDEX('Raw Data Points'!$1:$1048576,$B272,MATCH(T$7,'Raw Data Points'!$1:$1,0)))</f>
        <v>LOCATED WITHIN FOOTPRINT OF PROPOSED IMPROVEMENTS</v>
      </c>
    </row>
    <row r="273" spans="1:20" ht="48" customHeight="1" x14ac:dyDescent="0.3">
      <c r="A273" s="3">
        <f t="shared" si="13"/>
        <v>1</v>
      </c>
      <c r="B273" s="3">
        <v>15</v>
      </c>
      <c r="C273" s="19">
        <f>IF(OR(INDEX('Raw Data Points'!$1:$1048576,$B273,MATCH(C$7,'Raw Data Points'!$1:$1,0))=0,ISNA(INDEX('Raw Data Points'!$1:$1048576,$B273,MATCH(C$7,'Raw Data Points'!$1:$1,0)))),"",INDEX('Raw Data Points'!$1:$1048576,$B273,MATCH(C$7,'Raw Data Points'!$1:$1,0)))</f>
        <v>38</v>
      </c>
      <c r="D273" s="19" t="str">
        <f>IF(OR(INDEX('Raw Data Points'!$1:$1048576,$B273,MATCH(D$7,'Raw Data Points'!$1:$1,0))=0,ISNA(INDEX('Raw Data Points'!$1:$1048576,$B273,MATCH(D$7,'Raw Data Points'!$1:$1,0)))),"",INDEX('Raw Data Points'!$1:$1048576,$B273,MATCH(D$7,'Raw Data Points'!$1:$1,0)))</f>
        <v>GVEC</v>
      </c>
      <c r="E273" s="19">
        <f t="shared" si="14"/>
        <v>0</v>
      </c>
      <c r="F273" s="19" t="str">
        <f>IF(OR(INDEX('Raw Data Points'!$1:$1048576,$B273,MATCH(F$7,'Raw Data Points'!$1:$1,0))=0,ISNA(INDEX('Raw Data Points'!$1:$1048576,$B273,MATCH(F$7,'Raw Data Points'!$1:$1,0)))),"",INDEX('Raw Data Points'!$1:$1048576,$B273,MATCH(F$7,'Raw Data Points'!$1:$1,0)))</f>
        <v>Electric Guy Anchor</v>
      </c>
      <c r="G273" s="19"/>
      <c r="H273" s="25" t="str">
        <f>HYPERLINK(IF(OR(INDEX('Raw Data Points'!$1:$1048576,$B273,MATCH(H$7,'Raw Data Points'!$1:$1,0))=0,ISNA(INDEX('Raw Data Points'!$1:$1048576,$B273,MATCH(H$7,'Raw Data Points'!$1:$1,0)))),"",INDEX('Raw Data Points'!$1:$1048576,$B273,MATCH(H$7,'Raw Data Points'!$1:$1,0))),"Map")</f>
        <v>Map</v>
      </c>
      <c r="I273" s="25"/>
      <c r="J273" s="25"/>
      <c r="K273" s="55" t="str">
        <f t="shared" si="15"/>
        <v>148+92.03</v>
      </c>
      <c r="L273" s="19" t="str">
        <f>IF(OR(INDEX('Raw Data Points'!$1:$1048576,$B273,MATCH(L$7,'Raw Data Points'!$1:$1,0))=0,ISNA(INDEX('Raw Data Points'!$1:$1048576,$B273,MATCH(L$7,'Raw Data Points'!$1:$1,0)))),"",INDEX('Raw Data Points'!$1:$1048576,$B273,MATCH(L$7,'Raw Data Points'!$1:$1,0)))</f>
        <v>148+92.03</v>
      </c>
      <c r="M273" s="19">
        <f>IF(OR(INDEX('Raw Data Points'!$1:$1048576,$B273,MATCH(M$7,'Raw Data Points'!$1:$1,0))=0,ISNA(INDEX('Raw Data Points'!$1:$1048576,$B273,MATCH(M$7,'Raw Data Points'!$1:$1,0)))),"",INDEX('Raw Data Points'!$1:$1048576,$B273,MATCH(M$7,'Raw Data Points'!$1:$1,0)))</f>
        <v>51.74</v>
      </c>
      <c r="N273" s="19"/>
      <c r="O273" s="19"/>
      <c r="P273" s="19"/>
      <c r="Q273" s="19"/>
      <c r="R273" s="19" t="str">
        <f>IF(OR(INDEX('Raw Data Points'!$1:$1048576,$B273,MATCH(R$7,'Raw Data Points'!$1:$1,0))=0,ISNA(INDEX('Raw Data Points'!$1:$1048576,$B273,MATCH(R$7,'Raw Data Points'!$1:$1,0)))),"",INDEX('Raw Data Points'!$1:$1048576,$B273,MATCH(R$7,'Raw Data Points'!$1:$1,0)))</f>
        <v>RELOCATE</v>
      </c>
      <c r="S273" s="19" t="str">
        <f>IF(OR(INDEX('Raw Data Points'!$1:$1048576,$B273,MATCH(S$7,'Raw Data Points'!$1:$1,0))=0,ISNA(INDEX('Raw Data Points'!$1:$1048576,$B273,MATCH(S$7,'Raw Data Points'!$1:$1,0)))),"",INDEX('Raw Data Points'!$1:$1048576,$B273,MATCH(S$7,'Raw Data Points'!$1:$1,0)))</f>
        <v>CONFLICT</v>
      </c>
      <c r="T273" s="19" t="str">
        <f>IF(OR(INDEX('Raw Data Points'!$1:$1048576,$B273,MATCH(T$7,'Raw Data Points'!$1:$1,0))=0,ISNA(INDEX('Raw Data Points'!$1:$1048576,$B273,MATCH(T$7,'Raw Data Points'!$1:$1,0)))),"",INDEX('Raw Data Points'!$1:$1048576,$B273,MATCH(T$7,'Raw Data Points'!$1:$1,0)))</f>
        <v>LOCATED WITHIN FOOTPRINT OF PROPOSED IMPROVEMENTS</v>
      </c>
    </row>
    <row r="274" spans="1:20" ht="48" customHeight="1" x14ac:dyDescent="0.3">
      <c r="A274" s="3">
        <f t="shared" si="13"/>
        <v>1</v>
      </c>
      <c r="B274" s="3">
        <v>14</v>
      </c>
      <c r="C274" s="18">
        <f>IF(OR(INDEX('Raw Data Points'!$1:$1048576,$B274,MATCH(C$7,'Raw Data Points'!$1:$1,0))=0,ISNA(INDEX('Raw Data Points'!$1:$1048576,$B274,MATCH(C$7,'Raw Data Points'!$1:$1,0)))),"",INDEX('Raw Data Points'!$1:$1048576,$B274,MATCH(C$7,'Raw Data Points'!$1:$1,0)))</f>
        <v>37</v>
      </c>
      <c r="D274" s="18" t="str">
        <f>IF(OR(INDEX('Raw Data Points'!$1:$1048576,$B274,MATCH(D$7,'Raw Data Points'!$1:$1,0))=0,ISNA(INDEX('Raw Data Points'!$1:$1048576,$B274,MATCH(D$7,'Raw Data Points'!$1:$1,0)))),"",INDEX('Raw Data Points'!$1:$1048576,$B274,MATCH(D$7,'Raw Data Points'!$1:$1,0)))</f>
        <v>GVEC</v>
      </c>
      <c r="E274" s="18">
        <f t="shared" si="14"/>
        <v>0</v>
      </c>
      <c r="F274" s="18" t="str">
        <f>IF(OR(INDEX('Raw Data Points'!$1:$1048576,$B274,MATCH(F$7,'Raw Data Points'!$1:$1,0))=0,ISNA(INDEX('Raw Data Points'!$1:$1048576,$B274,MATCH(F$7,'Raw Data Points'!$1:$1,0)))),"",INDEX('Raw Data Points'!$1:$1048576,$B274,MATCH(F$7,'Raw Data Points'!$1:$1,0)))</f>
        <v>Electric Power Pole</v>
      </c>
      <c r="G274" s="18"/>
      <c r="H274" s="24" t="str">
        <f>HYPERLINK(IF(OR(INDEX('Raw Data Points'!$1:$1048576,$B274,MATCH(H$7,'Raw Data Points'!$1:$1,0))=0,ISNA(INDEX('Raw Data Points'!$1:$1048576,$B274,MATCH(H$7,'Raw Data Points'!$1:$1,0)))),"",INDEX('Raw Data Points'!$1:$1048576,$B274,MATCH(H$7,'Raw Data Points'!$1:$1,0))),"Map")</f>
        <v>Map</v>
      </c>
      <c r="I274" s="24"/>
      <c r="J274" s="24"/>
      <c r="K274" s="54" t="str">
        <f t="shared" si="15"/>
        <v>148+92.20</v>
      </c>
      <c r="L274" s="18" t="str">
        <f>IF(OR(INDEX('Raw Data Points'!$1:$1048576,$B274,MATCH(L$7,'Raw Data Points'!$1:$1,0))=0,ISNA(INDEX('Raw Data Points'!$1:$1048576,$B274,MATCH(L$7,'Raw Data Points'!$1:$1,0)))),"",INDEX('Raw Data Points'!$1:$1048576,$B274,MATCH(L$7,'Raw Data Points'!$1:$1,0)))</f>
        <v>148+92.20</v>
      </c>
      <c r="M274" s="18">
        <f>IF(OR(INDEX('Raw Data Points'!$1:$1048576,$B274,MATCH(M$7,'Raw Data Points'!$1:$1,0))=0,ISNA(INDEX('Raw Data Points'!$1:$1048576,$B274,MATCH(M$7,'Raw Data Points'!$1:$1,0)))),"",INDEX('Raw Data Points'!$1:$1048576,$B274,MATCH(M$7,'Raw Data Points'!$1:$1,0)))</f>
        <v>45.18</v>
      </c>
      <c r="N274" s="18"/>
      <c r="O274" s="18"/>
      <c r="P274" s="18"/>
      <c r="Q274" s="18"/>
      <c r="R274" s="18" t="str">
        <f>IF(OR(INDEX('Raw Data Points'!$1:$1048576,$B274,MATCH(R$7,'Raw Data Points'!$1:$1,0))=0,ISNA(INDEX('Raw Data Points'!$1:$1048576,$B274,MATCH(R$7,'Raw Data Points'!$1:$1,0)))),"",INDEX('Raw Data Points'!$1:$1048576,$B274,MATCH(R$7,'Raw Data Points'!$1:$1,0)))</f>
        <v>RELOCATE</v>
      </c>
      <c r="S274" s="18" t="str">
        <f>IF(OR(INDEX('Raw Data Points'!$1:$1048576,$B274,MATCH(S$7,'Raw Data Points'!$1:$1,0))=0,ISNA(INDEX('Raw Data Points'!$1:$1048576,$B274,MATCH(S$7,'Raw Data Points'!$1:$1,0)))),"",INDEX('Raw Data Points'!$1:$1048576,$B274,MATCH(S$7,'Raw Data Points'!$1:$1,0)))</f>
        <v>CONFLICT</v>
      </c>
      <c r="T274" s="18" t="str">
        <f>IF(OR(INDEX('Raw Data Points'!$1:$1048576,$B274,MATCH(T$7,'Raw Data Points'!$1:$1,0))=0,ISNA(INDEX('Raw Data Points'!$1:$1048576,$B274,MATCH(T$7,'Raw Data Points'!$1:$1,0)))),"",INDEX('Raw Data Points'!$1:$1048576,$B274,MATCH(T$7,'Raw Data Points'!$1:$1,0)))</f>
        <v>LOCATED WITHIN FOOTPRINT OF PROPOSED IMPROVEMENTS</v>
      </c>
    </row>
    <row r="275" spans="1:20" ht="48" customHeight="1" x14ac:dyDescent="0.3">
      <c r="A275" s="3">
        <f t="shared" si="13"/>
        <v>1</v>
      </c>
      <c r="B275" s="3">
        <v>31</v>
      </c>
      <c r="C275" s="19">
        <f>IF(OR(INDEX('Raw Data Linear'!$1:$1048576,$B275,MATCH(C$7,'Raw Data Linear'!$1:$1,0))=0,ISNA(INDEX('Raw Data Linear'!$1:$1048576,$B275,MATCH(C$7,'Raw Data Linear'!$1:$1,0)))),"",INDEX('Raw Data Linear'!$1:$1048576,$B275,MATCH(C$7,'Raw Data Linear'!$1:$1,0)))</f>
        <v>52</v>
      </c>
      <c r="D275" s="19" t="str">
        <f>IF(OR(INDEX('Raw Data Linear'!$1:$1048576,$B275,MATCH(D$7,'Raw Data Linear'!$1:$1,0))=0,ISNA(INDEX('Raw Data Linear'!$1:$1048576,$B275,MATCH(D$7,'Raw Data Linear'!$1:$1,0)))),"",INDEX('Raw Data Linear'!$1:$1048576,$B275,MATCH(D$7,'Raw Data Linear'!$1:$1,0)))</f>
        <v>GVEC</v>
      </c>
      <c r="E275" s="19" t="e">
        <f>IF(OR(INDEX('Raw Data Linear'!$1:$1048576,$B275,MATCH(E$7,'Raw Data Linear'!$1:$1,0))=0,ISNA(INDEX('Raw Data Linear'!$1:$1048576,$B275,MATCH(E$7,'Raw Data Linear'!$1:$1,0)))),"",INDEX('Raw Data Linear'!$1:$1048576,$B275,MATCH(E$7,'Raw Data Linear'!$1:$1,0)))</f>
        <v>#N/A</v>
      </c>
      <c r="F275" s="19" t="str">
        <f>IF(OR(INDEX('Raw Data Linear'!$1:$1048576,$B275,MATCH(F$7,'Raw Data Linear'!$1:$1,0))=0,ISNA(INDEX('Raw Data Linear'!$1:$1048576,$B275,MATCH(F$7,'Raw Data Linear'!$1:$1,0)))),"",INDEX('Raw Data Linear'!$1:$1048576,$B275,MATCH(F$7,'Raw Data Linear'!$1:$1,0)))</f>
        <v>Electric Line Aerial</v>
      </c>
      <c r="G275" s="19"/>
      <c r="H275" s="25" t="str">
        <f>HYPERLINK(IF(OR(INDEX('Raw Data Linear'!$1:$1048576,$B275,MATCH(I$7,'Raw Data Linear'!$1:$1,0))=0,ISNA(INDEX('Raw Data Linear'!$1:$1048576,$B275,MATCH(I$7,'Raw Data Linear'!$1:$1,0)))),"",INDEX('Raw Data Linear'!$1:$1048576,$B275,MATCH(I$7,'Raw Data Linear'!$1:$1,0))),"Map")</f>
        <v>Map</v>
      </c>
      <c r="I275" s="25"/>
      <c r="J275" s="25" t="str">
        <f>HYPERLINK(IF(OR(INDEX('Raw Data Linear'!$1:$1048576,$B275,MATCH(J$7,'Raw Data Linear'!$1:$1,0))=0,ISNA(INDEX('Raw Data Linear'!$1:$1048576,$B275,MATCH(J$7,'Raw Data Linear'!$1:$1,0)))),"",INDEX('Raw Data Linear'!$1:$1048576,$B275,MATCH(J$7,'Raw Data Linear'!$1:$1,0))),"Map")</f>
        <v>Map</v>
      </c>
      <c r="K275" s="55" t="str">
        <f>N275</f>
        <v>148+92.23</v>
      </c>
      <c r="L275" s="19"/>
      <c r="M275" s="19"/>
      <c r="N275" s="19" t="str">
        <f>IF(OR(INDEX('Raw Data Linear'!$1:$1048576,$B275,MATCH(N$7,'Raw Data Linear'!$1:$1,0))=0,ISNA(INDEX('Raw Data Linear'!$1:$1048576,$B275,MATCH(N$7,'Raw Data Linear'!$1:$1,0)))),"",INDEX('Raw Data Linear'!$1:$1048576,$B275,MATCH(N$7,'Raw Data Linear'!$1:$1,0)))</f>
        <v>148+92.23</v>
      </c>
      <c r="O275" s="19">
        <f>IF(OR(INDEX('Raw Data Linear'!$1:$1048576,$B275,MATCH(O$7,'Raw Data Linear'!$1:$1,0))=0,ISNA(INDEX('Raw Data Linear'!$1:$1048576,$B275,MATCH(O$7,'Raw Data Linear'!$1:$1,0)))),"",INDEX('Raw Data Linear'!$1:$1048576,$B275,MATCH(O$7,'Raw Data Linear'!$1:$1,0)))</f>
        <v>45.25</v>
      </c>
      <c r="P275" s="19" t="str">
        <f>IF(OR(INDEX('Raw Data Linear'!$1:$1048576,$B275,MATCH(P$7,'Raw Data Linear'!$1:$1,0))=0,ISNA(INDEX('Raw Data Linear'!$1:$1048576,$B275,MATCH(P$7,'Raw Data Linear'!$1:$1,0)))),"",INDEX('Raw Data Linear'!$1:$1048576,$B275,MATCH(P$7,'Raw Data Linear'!$1:$1,0)))</f>
        <v>148+90.40</v>
      </c>
      <c r="Q275" s="19">
        <f>IF(OR(INDEX('Raw Data Linear'!$1:$1048576,$B275,MATCH(Q$7,'Raw Data Linear'!$1:$1,0))=0,ISNA(INDEX('Raw Data Linear'!$1:$1048576,$B275,MATCH(Q$7,'Raw Data Linear'!$1:$1,0)))),"",INDEX('Raw Data Linear'!$1:$1048576,$B275,MATCH(Q$7,'Raw Data Linear'!$1:$1,0)))</f>
        <v>79.150000000000006</v>
      </c>
      <c r="R275" s="19" t="str">
        <f>IF(OR(INDEX('Raw Data Linear'!$1:$1048576,$B275,MATCH(R$7,'Raw Data Linear'!$1:$1,0))=0,ISNA(INDEX('Raw Data Linear'!$1:$1048576,$B275,MATCH(R$7,'Raw Data Linear'!$1:$1,0)))),"",INDEX('Raw Data Linear'!$1:$1048576,$B275,MATCH(R$7,'Raw Data Linear'!$1:$1,0)))</f>
        <v>RELOCATE</v>
      </c>
      <c r="S275" s="19" t="str">
        <f>IF(OR(INDEX('Raw Data Linear'!$1:$1048576,$B275,MATCH(S$7,'Raw Data Linear'!$1:$1,0))=0,ISNA(INDEX('Raw Data Linear'!$1:$1048576,$B275,MATCH(S$7,'Raw Data Linear'!$1:$1,0)))),"",INDEX('Raw Data Linear'!$1:$1048576,$B275,MATCH(S$7,'Raw Data Linear'!$1:$1,0)))</f>
        <v>CONFLICT</v>
      </c>
      <c r="T275" s="19" t="str">
        <f>IF(OR(INDEX('Raw Data Linear'!$1:$1048576,$B275,MATCH(T$7,'Raw Data Linear'!$1:$1,0))=0,ISNA(INDEX('Raw Data Linear'!$1:$1048576,$B275,MATCH(T$7,'Raw Data Linear'!$1:$1,0)))),"",INDEX('Raw Data Linear'!$1:$1048576,$B275,MATCH(T$7,'Raw Data Linear'!$1:$1,0)))</f>
        <v>LOCATED WITHIN FOOTPRINT OF PROPOSED IMPROVEMENTS</v>
      </c>
    </row>
    <row r="276" spans="1:20" ht="48" customHeight="1" x14ac:dyDescent="0.3">
      <c r="A276" s="3">
        <f t="shared" si="13"/>
        <v>1</v>
      </c>
      <c r="B276" s="3">
        <v>13</v>
      </c>
      <c r="C276" s="18">
        <f>IF(OR(INDEX('Raw Data Points'!$1:$1048576,$B276,MATCH(C$7,'Raw Data Points'!$1:$1,0))=0,ISNA(INDEX('Raw Data Points'!$1:$1048576,$B276,MATCH(C$7,'Raw Data Points'!$1:$1,0)))),"",INDEX('Raw Data Points'!$1:$1048576,$B276,MATCH(C$7,'Raw Data Points'!$1:$1,0)))</f>
        <v>36</v>
      </c>
      <c r="D276" s="18" t="str">
        <f>IF(OR(INDEX('Raw Data Points'!$1:$1048576,$B276,MATCH(D$7,'Raw Data Points'!$1:$1,0))=0,ISNA(INDEX('Raw Data Points'!$1:$1048576,$B276,MATCH(D$7,'Raw Data Points'!$1:$1,0)))),"",INDEX('Raw Data Points'!$1:$1048576,$B276,MATCH(D$7,'Raw Data Points'!$1:$1,0)))</f>
        <v>GVEC</v>
      </c>
      <c r="E276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76" s="18" t="str">
        <f>IF(OR(INDEX('Raw Data Points'!$1:$1048576,$B276,MATCH(F$7,'Raw Data Points'!$1:$1,0))=0,ISNA(INDEX('Raw Data Points'!$1:$1048576,$B276,MATCH(F$7,'Raw Data Points'!$1:$1,0)))),"",INDEX('Raw Data Points'!$1:$1048576,$B276,MATCH(F$7,'Raw Data Points'!$1:$1,0)))</f>
        <v>Electric Power Pole</v>
      </c>
      <c r="G276" s="18"/>
      <c r="H276" s="24" t="str">
        <f>HYPERLINK(IF(OR(INDEX('Raw Data Points'!$1:$1048576,$B276,MATCH(H$7,'Raw Data Points'!$1:$1,0))=0,ISNA(INDEX('Raw Data Points'!$1:$1048576,$B276,MATCH(H$7,'Raw Data Points'!$1:$1,0)))),"",INDEX('Raw Data Points'!$1:$1048576,$B276,MATCH(H$7,'Raw Data Points'!$1:$1,0))),"Map")</f>
        <v>Map</v>
      </c>
      <c r="I276" s="24"/>
      <c r="J276" s="24"/>
      <c r="K276" s="54" t="str">
        <f>L276</f>
        <v>150+41.13</v>
      </c>
      <c r="L276" s="18" t="str">
        <f>IF(OR(INDEX('Raw Data Points'!$1:$1048576,$B276,MATCH(L$7,'Raw Data Points'!$1:$1,0))=0,ISNA(INDEX('Raw Data Points'!$1:$1048576,$B276,MATCH(L$7,'Raw Data Points'!$1:$1,0)))),"",INDEX('Raw Data Points'!$1:$1048576,$B276,MATCH(L$7,'Raw Data Points'!$1:$1,0)))</f>
        <v>150+41.13</v>
      </c>
      <c r="M276" s="18">
        <f>IF(OR(INDEX('Raw Data Points'!$1:$1048576,$B276,MATCH(M$7,'Raw Data Points'!$1:$1,0))=0,ISNA(INDEX('Raw Data Points'!$1:$1048576,$B276,MATCH(M$7,'Raw Data Points'!$1:$1,0)))),"",INDEX('Raw Data Points'!$1:$1048576,$B276,MATCH(M$7,'Raw Data Points'!$1:$1,0)))</f>
        <v>84.67</v>
      </c>
      <c r="N276" s="18"/>
      <c r="O276" s="18"/>
      <c r="P276" s="18"/>
      <c r="Q276" s="18"/>
      <c r="R276" s="18" t="str">
        <f>IF(OR(INDEX('Raw Data Points'!$1:$1048576,$B276,MATCH(R$7,'Raw Data Points'!$1:$1,0))=0,ISNA(INDEX('Raw Data Points'!$1:$1048576,$B276,MATCH(R$7,'Raw Data Points'!$1:$1,0)))),"",INDEX('Raw Data Points'!$1:$1048576,$B276,MATCH(R$7,'Raw Data Points'!$1:$1,0)))</f>
        <v>RELOCATE</v>
      </c>
      <c r="S276" s="18" t="str">
        <f>IF(OR(INDEX('Raw Data Points'!$1:$1048576,$B276,MATCH(S$7,'Raw Data Points'!$1:$1,0))=0,ISNA(INDEX('Raw Data Points'!$1:$1048576,$B276,MATCH(S$7,'Raw Data Points'!$1:$1,0)))),"",INDEX('Raw Data Points'!$1:$1048576,$B276,MATCH(S$7,'Raw Data Points'!$1:$1,0)))</f>
        <v>CONFLICT</v>
      </c>
      <c r="T276" s="18" t="str">
        <f>IF(OR(INDEX('Raw Data Points'!$1:$1048576,$B276,MATCH(T$7,'Raw Data Points'!$1:$1,0))=0,ISNA(INDEX('Raw Data Points'!$1:$1048576,$B276,MATCH(T$7,'Raw Data Points'!$1:$1,0)))),"",INDEX('Raw Data Points'!$1:$1048576,$B276,MATCH(T$7,'Raw Data Points'!$1:$1,0)))</f>
        <v>LOCATED WITHIN FOOTPRINT OF PROPOSED IMPROVEMENTS</v>
      </c>
    </row>
    <row r="277" spans="1:20" ht="48" customHeight="1" x14ac:dyDescent="0.3">
      <c r="A277" s="3">
        <f t="shared" si="13"/>
        <v>1</v>
      </c>
      <c r="B277" s="3">
        <v>12</v>
      </c>
      <c r="C277" s="19">
        <f>IF(OR(INDEX('Raw Data Points'!$1:$1048576,$B277,MATCH(C$7,'Raw Data Points'!$1:$1,0))=0,ISNA(INDEX('Raw Data Points'!$1:$1048576,$B277,MATCH(C$7,'Raw Data Points'!$1:$1,0)))),"",INDEX('Raw Data Points'!$1:$1048576,$B277,MATCH(C$7,'Raw Data Points'!$1:$1,0)))</f>
        <v>35</v>
      </c>
      <c r="D277" s="19" t="str">
        <f>IF(OR(INDEX('Raw Data Points'!$1:$1048576,$B277,MATCH(D$7,'Raw Data Points'!$1:$1,0))=0,ISNA(INDEX('Raw Data Points'!$1:$1048576,$B277,MATCH(D$7,'Raw Data Points'!$1:$1,0)))),"",INDEX('Raw Data Points'!$1:$1048576,$B277,MATCH(D$7,'Raw Data Points'!$1:$1,0)))</f>
        <v>GVEC</v>
      </c>
      <c r="E277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77" s="19" t="str">
        <f>IF(OR(INDEX('Raw Data Points'!$1:$1048576,$B277,MATCH(F$7,'Raw Data Points'!$1:$1,0))=0,ISNA(INDEX('Raw Data Points'!$1:$1048576,$B277,MATCH(F$7,'Raw Data Points'!$1:$1,0)))),"",INDEX('Raw Data Points'!$1:$1048576,$B277,MATCH(F$7,'Raw Data Points'!$1:$1,0)))</f>
        <v>Electric Guy Anchor</v>
      </c>
      <c r="G277" s="19"/>
      <c r="H277" s="25" t="str">
        <f>HYPERLINK(IF(OR(INDEX('Raw Data Points'!$1:$1048576,$B277,MATCH(H$7,'Raw Data Points'!$1:$1,0))=0,ISNA(INDEX('Raw Data Points'!$1:$1048576,$B277,MATCH(H$7,'Raw Data Points'!$1:$1,0)))),"",INDEX('Raw Data Points'!$1:$1048576,$B277,MATCH(H$7,'Raw Data Points'!$1:$1,0))),"Map")</f>
        <v>Map</v>
      </c>
      <c r="I277" s="25"/>
      <c r="J277" s="25"/>
      <c r="K277" s="55" t="str">
        <f>L277</f>
        <v>150+43.57</v>
      </c>
      <c r="L277" s="19" t="str">
        <f>IF(OR(INDEX('Raw Data Points'!$1:$1048576,$B277,MATCH(L$7,'Raw Data Points'!$1:$1,0))=0,ISNA(INDEX('Raw Data Points'!$1:$1048576,$B277,MATCH(L$7,'Raw Data Points'!$1:$1,0)))),"",INDEX('Raw Data Points'!$1:$1048576,$B277,MATCH(L$7,'Raw Data Points'!$1:$1,0)))</f>
        <v>150+43.57</v>
      </c>
      <c r="M277" s="19">
        <f>IF(OR(INDEX('Raw Data Points'!$1:$1048576,$B277,MATCH(M$7,'Raw Data Points'!$1:$1,0))=0,ISNA(INDEX('Raw Data Points'!$1:$1048576,$B277,MATCH(M$7,'Raw Data Points'!$1:$1,0)))),"",INDEX('Raw Data Points'!$1:$1048576,$B277,MATCH(M$7,'Raw Data Points'!$1:$1,0)))</f>
        <v>59.51</v>
      </c>
      <c r="N277" s="19"/>
      <c r="O277" s="19"/>
      <c r="P277" s="19"/>
      <c r="Q277" s="19"/>
      <c r="R277" s="19" t="str">
        <f>IF(OR(INDEX('Raw Data Points'!$1:$1048576,$B277,MATCH(R$7,'Raw Data Points'!$1:$1,0))=0,ISNA(INDEX('Raw Data Points'!$1:$1048576,$B277,MATCH(R$7,'Raw Data Points'!$1:$1,0)))),"",INDEX('Raw Data Points'!$1:$1048576,$B277,MATCH(R$7,'Raw Data Points'!$1:$1,0)))</f>
        <v>RELOCATE</v>
      </c>
      <c r="S277" s="19" t="str">
        <f>IF(OR(INDEX('Raw Data Points'!$1:$1048576,$B277,MATCH(S$7,'Raw Data Points'!$1:$1,0))=0,ISNA(INDEX('Raw Data Points'!$1:$1048576,$B277,MATCH(S$7,'Raw Data Points'!$1:$1,0)))),"",INDEX('Raw Data Points'!$1:$1048576,$B277,MATCH(S$7,'Raw Data Points'!$1:$1,0)))</f>
        <v>CONFLICT</v>
      </c>
      <c r="T277" s="19" t="str">
        <f>IF(OR(INDEX('Raw Data Points'!$1:$1048576,$B277,MATCH(T$7,'Raw Data Points'!$1:$1,0))=0,ISNA(INDEX('Raw Data Points'!$1:$1048576,$B277,MATCH(T$7,'Raw Data Points'!$1:$1,0)))),"",INDEX('Raw Data Points'!$1:$1048576,$B277,MATCH(T$7,'Raw Data Points'!$1:$1,0)))</f>
        <v>LOCATED WITHIN FOOTPRINT OF PROPOSED IMPROVEMENTS</v>
      </c>
    </row>
    <row r="278" spans="1:20" ht="48" customHeight="1" x14ac:dyDescent="0.3">
      <c r="A278" s="3">
        <f t="shared" si="13"/>
        <v>1</v>
      </c>
      <c r="B278" s="3">
        <v>27</v>
      </c>
      <c r="C278" s="18">
        <f>IF(OR(INDEX('Raw Data Linear'!$1:$1048576,$B278,MATCH(C$7,'Raw Data Linear'!$1:$1,0))=0,ISNA(INDEX('Raw Data Linear'!$1:$1048576,$B278,MATCH(C$7,'Raw Data Linear'!$1:$1,0)))),"",INDEX('Raw Data Linear'!$1:$1048576,$B278,MATCH(C$7,'Raw Data Linear'!$1:$1,0)))</f>
        <v>45</v>
      </c>
      <c r="D278" s="18" t="str">
        <f>IF(OR(INDEX('Raw Data Linear'!$1:$1048576,$B278,MATCH(D$7,'Raw Data Linear'!$1:$1,0))=0,ISNA(INDEX('Raw Data Linear'!$1:$1048576,$B278,MATCH(D$7,'Raw Data Linear'!$1:$1,0)))),"",INDEX('Raw Data Linear'!$1:$1048576,$B278,MATCH(D$7,'Raw Data Linear'!$1:$1,0)))</f>
        <v>GVEC</v>
      </c>
      <c r="E278" s="18" t="e">
        <f>IF(OR(INDEX('Raw Data Linear'!$1:$1048576,$B278,MATCH(E$7,'Raw Data Linear'!$1:$1,0))=0,ISNA(INDEX('Raw Data Linear'!$1:$1048576,$B278,MATCH(E$7,'Raw Data Linear'!$1:$1,0)))),"",INDEX('Raw Data Linear'!$1:$1048576,$B278,MATCH(E$7,'Raw Data Linear'!$1:$1,0)))</f>
        <v>#N/A</v>
      </c>
      <c r="F278" s="18" t="str">
        <f>IF(OR(INDEX('Raw Data Linear'!$1:$1048576,$B278,MATCH(F$7,'Raw Data Linear'!$1:$1,0))=0,ISNA(INDEX('Raw Data Linear'!$1:$1048576,$B278,MATCH(F$7,'Raw Data Linear'!$1:$1,0)))),"",INDEX('Raw Data Linear'!$1:$1048576,$B278,MATCH(F$7,'Raw Data Linear'!$1:$1,0)))</f>
        <v>Electric Line Aerial</v>
      </c>
      <c r="G278" s="18"/>
      <c r="H278" s="24" t="str">
        <f>HYPERLINK(IF(OR(INDEX('Raw Data Linear'!$1:$1048576,$B278,MATCH(I$7,'Raw Data Linear'!$1:$1,0))=0,ISNA(INDEX('Raw Data Linear'!$1:$1048576,$B278,MATCH(I$7,'Raw Data Linear'!$1:$1,0)))),"",INDEX('Raw Data Linear'!$1:$1048576,$B278,MATCH(I$7,'Raw Data Linear'!$1:$1,0))),"Map")</f>
        <v>Map</v>
      </c>
      <c r="I278" s="24"/>
      <c r="J278" s="24" t="str">
        <f>HYPERLINK(IF(OR(INDEX('Raw Data Linear'!$1:$1048576,$B278,MATCH(J$7,'Raw Data Linear'!$1:$1,0))=0,ISNA(INDEX('Raw Data Linear'!$1:$1048576,$B278,MATCH(J$7,'Raw Data Linear'!$1:$1,0)))),"",INDEX('Raw Data Linear'!$1:$1048576,$B278,MATCH(J$7,'Raw Data Linear'!$1:$1,0))),"Map")</f>
        <v>Map</v>
      </c>
      <c r="K278" s="54" t="str">
        <f>N278</f>
        <v>150+44.53</v>
      </c>
      <c r="L278" s="18"/>
      <c r="M278" s="18"/>
      <c r="N278" s="18" t="str">
        <f>IF(OR(INDEX('Raw Data Linear'!$1:$1048576,$B278,MATCH(N$7,'Raw Data Linear'!$1:$1,0))=0,ISNA(INDEX('Raw Data Linear'!$1:$1048576,$B278,MATCH(N$7,'Raw Data Linear'!$1:$1,0)))),"",INDEX('Raw Data Linear'!$1:$1048576,$B278,MATCH(N$7,'Raw Data Linear'!$1:$1,0)))</f>
        <v>150+44.53</v>
      </c>
      <c r="O278" s="18">
        <f>IF(OR(INDEX('Raw Data Linear'!$1:$1048576,$B278,MATCH(O$7,'Raw Data Linear'!$1:$1,0))=0,ISNA(INDEX('Raw Data Linear'!$1:$1048576,$B278,MATCH(O$7,'Raw Data Linear'!$1:$1,0)))),"",INDEX('Raw Data Linear'!$1:$1048576,$B278,MATCH(O$7,'Raw Data Linear'!$1:$1,0)))</f>
        <v>40.520000000000003</v>
      </c>
      <c r="P278" s="18" t="str">
        <f>IF(OR(INDEX('Raw Data Linear'!$1:$1048576,$B278,MATCH(P$7,'Raw Data Linear'!$1:$1,0))=0,ISNA(INDEX('Raw Data Linear'!$1:$1048576,$B278,MATCH(P$7,'Raw Data Linear'!$1:$1,0)))),"",INDEX('Raw Data Linear'!$1:$1048576,$B278,MATCH(P$7,'Raw Data Linear'!$1:$1,0)))</f>
        <v>150+41.10</v>
      </c>
      <c r="Q278" s="18">
        <f>IF(OR(INDEX('Raw Data Linear'!$1:$1048576,$B278,MATCH(Q$7,'Raw Data Linear'!$1:$1,0))=0,ISNA(INDEX('Raw Data Linear'!$1:$1048576,$B278,MATCH(Q$7,'Raw Data Linear'!$1:$1,0)))),"",INDEX('Raw Data Linear'!$1:$1048576,$B278,MATCH(Q$7,'Raw Data Linear'!$1:$1,0)))</f>
        <v>84.67</v>
      </c>
      <c r="R278" s="18" t="str">
        <f>IF(OR(INDEX('Raw Data Linear'!$1:$1048576,$B278,MATCH(R$7,'Raw Data Linear'!$1:$1,0))=0,ISNA(INDEX('Raw Data Linear'!$1:$1048576,$B278,MATCH(R$7,'Raw Data Linear'!$1:$1,0)))),"",INDEX('Raw Data Linear'!$1:$1048576,$B278,MATCH(R$7,'Raw Data Linear'!$1:$1,0)))</f>
        <v>RELOCATE</v>
      </c>
      <c r="S278" s="18" t="str">
        <f>IF(OR(INDEX('Raw Data Linear'!$1:$1048576,$B278,MATCH(S$7,'Raw Data Linear'!$1:$1,0))=0,ISNA(INDEX('Raw Data Linear'!$1:$1048576,$B278,MATCH(S$7,'Raw Data Linear'!$1:$1,0)))),"",INDEX('Raw Data Linear'!$1:$1048576,$B278,MATCH(S$7,'Raw Data Linear'!$1:$1,0)))</f>
        <v>CONFLICT</v>
      </c>
      <c r="T278" s="18" t="str">
        <f>IF(OR(INDEX('Raw Data Linear'!$1:$1048576,$B278,MATCH(T$7,'Raw Data Linear'!$1:$1,0))=0,ISNA(INDEX('Raw Data Linear'!$1:$1048576,$B278,MATCH(T$7,'Raw Data Linear'!$1:$1,0)))),"",INDEX('Raw Data Linear'!$1:$1048576,$B278,MATCH(T$7,'Raw Data Linear'!$1:$1,0)))</f>
        <v>LOCATED WITHIN FOOTPRINT OF PROPOSED IMPROVEMENTS</v>
      </c>
    </row>
    <row r="279" spans="1:20" ht="48" customHeight="1" x14ac:dyDescent="0.3">
      <c r="A279" s="3">
        <f t="shared" si="13"/>
        <v>1</v>
      </c>
      <c r="B279" s="3">
        <v>10</v>
      </c>
      <c r="C279" s="19">
        <f>IF(OR(INDEX('Raw Data Points'!$1:$1048576,$B279,MATCH(C$7,'Raw Data Points'!$1:$1,0))=0,ISNA(INDEX('Raw Data Points'!$1:$1048576,$B279,MATCH(C$7,'Raw Data Points'!$1:$1,0)))),"",INDEX('Raw Data Points'!$1:$1048576,$B279,MATCH(C$7,'Raw Data Points'!$1:$1,0)))</f>
        <v>33</v>
      </c>
      <c r="D279" s="19" t="str">
        <f>IF(OR(INDEX('Raw Data Points'!$1:$1048576,$B279,MATCH(D$7,'Raw Data Points'!$1:$1,0))=0,ISNA(INDEX('Raw Data Points'!$1:$1048576,$B279,MATCH(D$7,'Raw Data Points'!$1:$1,0)))),"",INDEX('Raw Data Points'!$1:$1048576,$B279,MATCH(D$7,'Raw Data Points'!$1:$1,0)))</f>
        <v>GVEC</v>
      </c>
      <c r="E279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79" s="19" t="str">
        <f>IF(OR(INDEX('Raw Data Points'!$1:$1048576,$B279,MATCH(F$7,'Raw Data Points'!$1:$1,0))=0,ISNA(INDEX('Raw Data Points'!$1:$1048576,$B279,MATCH(F$7,'Raw Data Points'!$1:$1,0)))),"",INDEX('Raw Data Points'!$1:$1048576,$B279,MATCH(F$7,'Raw Data Points'!$1:$1,0)))</f>
        <v>Electric Power Pole</v>
      </c>
      <c r="G279" s="19"/>
      <c r="H279" s="25" t="str">
        <f>HYPERLINK(IF(OR(INDEX('Raw Data Points'!$1:$1048576,$B279,MATCH(H$7,'Raw Data Points'!$1:$1,0))=0,ISNA(INDEX('Raw Data Points'!$1:$1048576,$B279,MATCH(H$7,'Raw Data Points'!$1:$1,0)))),"",INDEX('Raw Data Points'!$1:$1048576,$B279,MATCH(H$7,'Raw Data Points'!$1:$1,0))),"Map")</f>
        <v>Map</v>
      </c>
      <c r="I279" s="25"/>
      <c r="J279" s="25"/>
      <c r="K279" s="55" t="str">
        <f>L279</f>
        <v>150+44.55</v>
      </c>
      <c r="L279" s="19" t="str">
        <f>IF(OR(INDEX('Raw Data Points'!$1:$1048576,$B279,MATCH(L$7,'Raw Data Points'!$1:$1,0))=0,ISNA(INDEX('Raw Data Points'!$1:$1048576,$B279,MATCH(L$7,'Raw Data Points'!$1:$1,0)))),"",INDEX('Raw Data Points'!$1:$1048576,$B279,MATCH(L$7,'Raw Data Points'!$1:$1,0)))</f>
        <v>150+44.55</v>
      </c>
      <c r="M279" s="19">
        <f>IF(OR(INDEX('Raw Data Points'!$1:$1048576,$B279,MATCH(M$7,'Raw Data Points'!$1:$1,0))=0,ISNA(INDEX('Raw Data Points'!$1:$1048576,$B279,MATCH(M$7,'Raw Data Points'!$1:$1,0)))),"",INDEX('Raw Data Points'!$1:$1048576,$B279,MATCH(M$7,'Raw Data Points'!$1:$1,0)))</f>
        <v>45.5</v>
      </c>
      <c r="N279" s="19"/>
      <c r="O279" s="19"/>
      <c r="P279" s="19"/>
      <c r="Q279" s="19"/>
      <c r="R279" s="19" t="str">
        <f>IF(OR(INDEX('Raw Data Points'!$1:$1048576,$B279,MATCH(R$7,'Raw Data Points'!$1:$1,0))=0,ISNA(INDEX('Raw Data Points'!$1:$1048576,$B279,MATCH(R$7,'Raw Data Points'!$1:$1,0)))),"",INDEX('Raw Data Points'!$1:$1048576,$B279,MATCH(R$7,'Raw Data Points'!$1:$1,0)))</f>
        <v>RELOCATE</v>
      </c>
      <c r="S279" s="19" t="str">
        <f>IF(OR(INDEX('Raw Data Points'!$1:$1048576,$B279,MATCH(S$7,'Raw Data Points'!$1:$1,0))=0,ISNA(INDEX('Raw Data Points'!$1:$1048576,$B279,MATCH(S$7,'Raw Data Points'!$1:$1,0)))),"",INDEX('Raw Data Points'!$1:$1048576,$B279,MATCH(S$7,'Raw Data Points'!$1:$1,0)))</f>
        <v>CONFLICT</v>
      </c>
      <c r="T279" s="19" t="str">
        <f>IF(OR(INDEX('Raw Data Points'!$1:$1048576,$B279,MATCH(T$7,'Raw Data Points'!$1:$1,0))=0,ISNA(INDEX('Raw Data Points'!$1:$1048576,$B279,MATCH(T$7,'Raw Data Points'!$1:$1,0)))),"",INDEX('Raw Data Points'!$1:$1048576,$B279,MATCH(T$7,'Raw Data Points'!$1:$1,0)))</f>
        <v>LOCATED WITHIN FOOTPRINT OF PROPOSED IMPROVEMENTS</v>
      </c>
    </row>
    <row r="280" spans="1:20" ht="48" customHeight="1" x14ac:dyDescent="0.3">
      <c r="A280" s="3">
        <f t="shared" si="13"/>
        <v>1</v>
      </c>
      <c r="B280" s="3">
        <v>9</v>
      </c>
      <c r="C280" s="18">
        <f>IF(OR(INDEX('Raw Data Points'!$1:$1048576,$B280,MATCH(C$7,'Raw Data Points'!$1:$1,0))=0,ISNA(INDEX('Raw Data Points'!$1:$1048576,$B280,MATCH(C$7,'Raw Data Points'!$1:$1,0)))),"",INDEX('Raw Data Points'!$1:$1048576,$B280,MATCH(C$7,'Raw Data Points'!$1:$1,0)))</f>
        <v>32</v>
      </c>
      <c r="D280" s="18" t="str">
        <f>IF(OR(INDEX('Raw Data Points'!$1:$1048576,$B280,MATCH(D$7,'Raw Data Points'!$1:$1,0))=0,ISNA(INDEX('Raw Data Points'!$1:$1048576,$B280,MATCH(D$7,'Raw Data Points'!$1:$1,0)))),"",INDEX('Raw Data Points'!$1:$1048576,$B280,MATCH(D$7,'Raw Data Points'!$1:$1,0)))</f>
        <v>GVEC</v>
      </c>
      <c r="E280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80" s="18" t="str">
        <f>IF(OR(INDEX('Raw Data Points'!$1:$1048576,$B280,MATCH(F$7,'Raw Data Points'!$1:$1,0))=0,ISNA(INDEX('Raw Data Points'!$1:$1048576,$B280,MATCH(F$7,'Raw Data Points'!$1:$1,0)))),"",INDEX('Raw Data Points'!$1:$1048576,$B280,MATCH(F$7,'Raw Data Points'!$1:$1,0)))</f>
        <v>Electric Guy Anchor</v>
      </c>
      <c r="G280" s="18"/>
      <c r="H280" s="24" t="str">
        <f>HYPERLINK(IF(OR(INDEX('Raw Data Points'!$1:$1048576,$B280,MATCH(H$7,'Raw Data Points'!$1:$1,0))=0,ISNA(INDEX('Raw Data Points'!$1:$1048576,$B280,MATCH(H$7,'Raw Data Points'!$1:$1,0)))),"",INDEX('Raw Data Points'!$1:$1048576,$B280,MATCH(H$7,'Raw Data Points'!$1:$1,0))),"Map")</f>
        <v>Map</v>
      </c>
      <c r="I280" s="24"/>
      <c r="J280" s="24"/>
      <c r="K280" s="54" t="str">
        <f>L280</f>
        <v>150+44.56</v>
      </c>
      <c r="L280" s="18" t="str">
        <f>IF(OR(INDEX('Raw Data Points'!$1:$1048576,$B280,MATCH(L$7,'Raw Data Points'!$1:$1,0))=0,ISNA(INDEX('Raw Data Points'!$1:$1048576,$B280,MATCH(L$7,'Raw Data Points'!$1:$1,0)))),"",INDEX('Raw Data Points'!$1:$1048576,$B280,MATCH(L$7,'Raw Data Points'!$1:$1,0)))</f>
        <v>150+44.56</v>
      </c>
      <c r="M280" s="18">
        <f>IF(OR(INDEX('Raw Data Points'!$1:$1048576,$B280,MATCH(M$7,'Raw Data Points'!$1:$1,0))=0,ISNA(INDEX('Raw Data Points'!$1:$1048576,$B280,MATCH(M$7,'Raw Data Points'!$1:$1,0)))),"",INDEX('Raw Data Points'!$1:$1048576,$B280,MATCH(M$7,'Raw Data Points'!$1:$1,0)))</f>
        <v>40.520000000000003</v>
      </c>
      <c r="N280" s="18"/>
      <c r="O280" s="18"/>
      <c r="P280" s="18"/>
      <c r="Q280" s="18"/>
      <c r="R280" s="18" t="str">
        <f>IF(OR(INDEX('Raw Data Points'!$1:$1048576,$B280,MATCH(R$7,'Raw Data Points'!$1:$1,0))=0,ISNA(INDEX('Raw Data Points'!$1:$1048576,$B280,MATCH(R$7,'Raw Data Points'!$1:$1,0)))),"",INDEX('Raw Data Points'!$1:$1048576,$B280,MATCH(R$7,'Raw Data Points'!$1:$1,0)))</f>
        <v>RELOCATE</v>
      </c>
      <c r="S280" s="18" t="str">
        <f>IF(OR(INDEX('Raw Data Points'!$1:$1048576,$B280,MATCH(S$7,'Raw Data Points'!$1:$1,0))=0,ISNA(INDEX('Raw Data Points'!$1:$1048576,$B280,MATCH(S$7,'Raw Data Points'!$1:$1,0)))),"",INDEX('Raw Data Points'!$1:$1048576,$B280,MATCH(S$7,'Raw Data Points'!$1:$1,0)))</f>
        <v>CONFLICT</v>
      </c>
      <c r="T280" s="18" t="str">
        <f>IF(OR(INDEX('Raw Data Points'!$1:$1048576,$B280,MATCH(T$7,'Raw Data Points'!$1:$1,0))=0,ISNA(INDEX('Raw Data Points'!$1:$1048576,$B280,MATCH(T$7,'Raw Data Points'!$1:$1,0)))),"",INDEX('Raw Data Points'!$1:$1048576,$B280,MATCH(T$7,'Raw Data Points'!$1:$1,0)))</f>
        <v>LOCATED WITHIN FOOTPRINT OF PROPOSED IMPROVEMENTS</v>
      </c>
    </row>
    <row r="281" spans="1:20" ht="48" customHeight="1" x14ac:dyDescent="0.3">
      <c r="A281" s="3">
        <f t="shared" si="13"/>
        <v>1</v>
      </c>
      <c r="B281" s="3">
        <v>7</v>
      </c>
      <c r="C281" s="19">
        <f>IF(OR(INDEX('Raw Data Points'!$1:$1048576,$B281,MATCH(C$7,'Raw Data Points'!$1:$1,0))=0,ISNA(INDEX('Raw Data Points'!$1:$1048576,$B281,MATCH(C$7,'Raw Data Points'!$1:$1,0)))),"",INDEX('Raw Data Points'!$1:$1048576,$B281,MATCH(C$7,'Raw Data Points'!$1:$1,0)))</f>
        <v>30</v>
      </c>
      <c r="D281" s="19" t="str">
        <f>IF(OR(INDEX('Raw Data Points'!$1:$1048576,$B281,MATCH(D$7,'Raw Data Points'!$1:$1,0))=0,ISNA(INDEX('Raw Data Points'!$1:$1048576,$B281,MATCH(D$7,'Raw Data Points'!$1:$1,0)))),"",INDEX('Raw Data Points'!$1:$1048576,$B281,MATCH(D$7,'Raw Data Points'!$1:$1,0)))</f>
        <v>GVEC</v>
      </c>
      <c r="E281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81" s="19" t="str">
        <f>IF(OR(INDEX('Raw Data Points'!$1:$1048576,$B281,MATCH(F$7,'Raw Data Points'!$1:$1,0))=0,ISNA(INDEX('Raw Data Points'!$1:$1048576,$B281,MATCH(F$7,'Raw Data Points'!$1:$1,0)))),"",INDEX('Raw Data Points'!$1:$1048576,$B281,MATCH(F$7,'Raw Data Points'!$1:$1,0)))</f>
        <v>Electric Light Pole</v>
      </c>
      <c r="G281" s="19"/>
      <c r="H281" s="25" t="str">
        <f>HYPERLINK(IF(OR(INDEX('Raw Data Points'!$1:$1048576,$B281,MATCH(H$7,'Raw Data Points'!$1:$1,0))=0,ISNA(INDEX('Raw Data Points'!$1:$1048576,$B281,MATCH(H$7,'Raw Data Points'!$1:$1,0)))),"",INDEX('Raw Data Points'!$1:$1048576,$B281,MATCH(H$7,'Raw Data Points'!$1:$1,0))),"Map")</f>
        <v>Map</v>
      </c>
      <c r="I281" s="25"/>
      <c r="J281" s="25"/>
      <c r="K281" s="55" t="str">
        <f>L281</f>
        <v>151+00.51</v>
      </c>
      <c r="L281" s="19" t="str">
        <f>IF(OR(INDEX('Raw Data Points'!$1:$1048576,$B281,MATCH(L$7,'Raw Data Points'!$1:$1,0))=0,ISNA(INDEX('Raw Data Points'!$1:$1048576,$B281,MATCH(L$7,'Raw Data Points'!$1:$1,0)))),"",INDEX('Raw Data Points'!$1:$1048576,$B281,MATCH(L$7,'Raw Data Points'!$1:$1,0)))</f>
        <v>151+00.51</v>
      </c>
      <c r="M281" s="19">
        <f>IF(OR(INDEX('Raw Data Points'!$1:$1048576,$B281,MATCH(M$7,'Raw Data Points'!$1:$1,0))=0,ISNA(INDEX('Raw Data Points'!$1:$1048576,$B281,MATCH(M$7,'Raw Data Points'!$1:$1,0)))),"",INDEX('Raw Data Points'!$1:$1048576,$B281,MATCH(M$7,'Raw Data Points'!$1:$1,0)))</f>
        <v>58.88</v>
      </c>
      <c r="N281" s="19"/>
      <c r="O281" s="19"/>
      <c r="P281" s="19"/>
      <c r="Q281" s="19"/>
      <c r="R281" s="19" t="str">
        <f>IF(OR(INDEX('Raw Data Points'!$1:$1048576,$B281,MATCH(R$7,'Raw Data Points'!$1:$1,0))=0,ISNA(INDEX('Raw Data Points'!$1:$1048576,$B281,MATCH(R$7,'Raw Data Points'!$1:$1,0)))),"",INDEX('Raw Data Points'!$1:$1048576,$B281,MATCH(R$7,'Raw Data Points'!$1:$1,0)))</f>
        <v>RELOCATE</v>
      </c>
      <c r="S281" s="19" t="str">
        <f>IF(OR(INDEX('Raw Data Points'!$1:$1048576,$B281,MATCH(S$7,'Raw Data Points'!$1:$1,0))=0,ISNA(INDEX('Raw Data Points'!$1:$1048576,$B281,MATCH(S$7,'Raw Data Points'!$1:$1,0)))),"",INDEX('Raw Data Points'!$1:$1048576,$B281,MATCH(S$7,'Raw Data Points'!$1:$1,0)))</f>
        <v>CONFLICT</v>
      </c>
      <c r="T281" s="19" t="str">
        <f>IF(OR(INDEX('Raw Data Points'!$1:$1048576,$B281,MATCH(T$7,'Raw Data Points'!$1:$1,0))=0,ISNA(INDEX('Raw Data Points'!$1:$1048576,$B281,MATCH(T$7,'Raw Data Points'!$1:$1,0)))),"",INDEX('Raw Data Points'!$1:$1048576,$B281,MATCH(T$7,'Raw Data Points'!$1:$1,0)))</f>
        <v>LOCATED WITHIN FOOTPRINT OF PROPOSED IMPROVEMENTS</v>
      </c>
    </row>
    <row r="282" spans="1:20" ht="48" customHeight="1" x14ac:dyDescent="0.3">
      <c r="A282" s="3">
        <f t="shared" si="13"/>
        <v>1</v>
      </c>
      <c r="B282" s="3">
        <v>3</v>
      </c>
      <c r="C282" s="18">
        <f>IF(OR(INDEX('Raw Data Points'!$1:$1048576,$B282,MATCH(C$7,'Raw Data Points'!$1:$1,0))=0,ISNA(INDEX('Raw Data Points'!$1:$1048576,$B282,MATCH(C$7,'Raw Data Points'!$1:$1,0)))),"",INDEX('Raw Data Points'!$1:$1048576,$B282,MATCH(C$7,'Raw Data Points'!$1:$1,0)))</f>
        <v>24</v>
      </c>
      <c r="D282" s="18" t="str">
        <f>IF(OR(INDEX('Raw Data Points'!$1:$1048576,$B282,MATCH(D$7,'Raw Data Points'!$1:$1,0))=0,ISNA(INDEX('Raw Data Points'!$1:$1048576,$B282,MATCH(D$7,'Raw Data Points'!$1:$1,0)))),"",INDEX('Raw Data Points'!$1:$1048576,$B282,MATCH(D$7,'Raw Data Points'!$1:$1,0)))</f>
        <v>GVEC</v>
      </c>
      <c r="E282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82" s="18" t="str">
        <f>IF(OR(INDEX('Raw Data Points'!$1:$1048576,$B282,MATCH(F$7,'Raw Data Points'!$1:$1,0))=0,ISNA(INDEX('Raw Data Points'!$1:$1048576,$B282,MATCH(F$7,'Raw Data Points'!$1:$1,0)))),"",INDEX('Raw Data Points'!$1:$1048576,$B282,MATCH(F$7,'Raw Data Points'!$1:$1,0)))</f>
        <v>Electric Power Pole</v>
      </c>
      <c r="G282" s="18"/>
      <c r="H282" s="24" t="str">
        <f>HYPERLINK(IF(OR(INDEX('Raw Data Points'!$1:$1048576,$B282,MATCH(H$7,'Raw Data Points'!$1:$1,0))=0,ISNA(INDEX('Raw Data Points'!$1:$1048576,$B282,MATCH(H$7,'Raw Data Points'!$1:$1,0)))),"",INDEX('Raw Data Points'!$1:$1048576,$B282,MATCH(H$7,'Raw Data Points'!$1:$1,0))),"Map")</f>
        <v>Map</v>
      </c>
      <c r="I282" s="24"/>
      <c r="J282" s="24"/>
      <c r="K282" s="54" t="str">
        <f>L282</f>
        <v>151+94.80</v>
      </c>
      <c r="L282" s="18" t="str">
        <f>IF(OR(INDEX('Raw Data Points'!$1:$1048576,$B282,MATCH(L$7,'Raw Data Points'!$1:$1,0))=0,ISNA(INDEX('Raw Data Points'!$1:$1048576,$B282,MATCH(L$7,'Raw Data Points'!$1:$1,0)))),"",INDEX('Raw Data Points'!$1:$1048576,$B282,MATCH(L$7,'Raw Data Points'!$1:$1,0)))</f>
        <v>151+94.80</v>
      </c>
      <c r="M282" s="18">
        <f>IF(OR(INDEX('Raw Data Points'!$1:$1048576,$B282,MATCH(M$7,'Raw Data Points'!$1:$1,0))=0,ISNA(INDEX('Raw Data Points'!$1:$1048576,$B282,MATCH(M$7,'Raw Data Points'!$1:$1,0)))),"",INDEX('Raw Data Points'!$1:$1048576,$B282,MATCH(M$7,'Raw Data Points'!$1:$1,0)))</f>
        <v>46.78</v>
      </c>
      <c r="N282" s="18"/>
      <c r="O282" s="18"/>
      <c r="P282" s="18"/>
      <c r="Q282" s="18"/>
      <c r="R282" s="18" t="str">
        <f>IF(OR(INDEX('Raw Data Points'!$1:$1048576,$B282,MATCH(R$7,'Raw Data Points'!$1:$1,0))=0,ISNA(INDEX('Raw Data Points'!$1:$1048576,$B282,MATCH(R$7,'Raw Data Points'!$1:$1,0)))),"",INDEX('Raw Data Points'!$1:$1048576,$B282,MATCH(R$7,'Raw Data Points'!$1:$1,0)))</f>
        <v>RELOCATE</v>
      </c>
      <c r="S282" s="18" t="str">
        <f>IF(OR(INDEX('Raw Data Points'!$1:$1048576,$B282,MATCH(S$7,'Raw Data Points'!$1:$1,0))=0,ISNA(INDEX('Raw Data Points'!$1:$1048576,$B282,MATCH(S$7,'Raw Data Points'!$1:$1,0)))),"",INDEX('Raw Data Points'!$1:$1048576,$B282,MATCH(S$7,'Raw Data Points'!$1:$1,0)))</f>
        <v>CONFLICT</v>
      </c>
      <c r="T282" s="18" t="str">
        <f>IF(OR(INDEX('Raw Data Points'!$1:$1048576,$B282,MATCH(T$7,'Raw Data Points'!$1:$1,0))=0,ISNA(INDEX('Raw Data Points'!$1:$1048576,$B282,MATCH(T$7,'Raw Data Points'!$1:$1,0)))),"",INDEX('Raw Data Points'!$1:$1048576,$B282,MATCH(T$7,'Raw Data Points'!$1:$1,0)))</f>
        <v>LOCATED WITHIN FOOTPRINT OF PROPOSED IMPROVEMENTS</v>
      </c>
    </row>
    <row r="283" spans="1:20" ht="48" customHeight="1" x14ac:dyDescent="0.3">
      <c r="A283" s="3">
        <f t="shared" si="13"/>
        <v>1</v>
      </c>
      <c r="B283" s="3">
        <v>20</v>
      </c>
      <c r="C283" s="19">
        <f>IF(OR(INDEX('Raw Data Linear'!$1:$1048576,$B283,MATCH(C$7,'Raw Data Linear'!$1:$1,0))=0,ISNA(INDEX('Raw Data Linear'!$1:$1048576,$B283,MATCH(C$7,'Raw Data Linear'!$1:$1,0)))),"",INDEX('Raw Data Linear'!$1:$1048576,$B283,MATCH(C$7,'Raw Data Linear'!$1:$1,0)))</f>
        <v>32</v>
      </c>
      <c r="D283" s="19" t="str">
        <f>IF(OR(INDEX('Raw Data Linear'!$1:$1048576,$B283,MATCH(D$7,'Raw Data Linear'!$1:$1,0))=0,ISNA(INDEX('Raw Data Linear'!$1:$1048576,$B283,MATCH(D$7,'Raw Data Linear'!$1:$1,0)))),"",INDEX('Raw Data Linear'!$1:$1048576,$B283,MATCH(D$7,'Raw Data Linear'!$1:$1,0)))</f>
        <v>GVEC</v>
      </c>
      <c r="E283" s="19" t="e">
        <f>IF(OR(INDEX('Raw Data Linear'!$1:$1048576,$B283,MATCH(E$7,'Raw Data Linear'!$1:$1,0))=0,ISNA(INDEX('Raw Data Linear'!$1:$1048576,$B283,MATCH(E$7,'Raw Data Linear'!$1:$1,0)))),"",INDEX('Raw Data Linear'!$1:$1048576,$B283,MATCH(E$7,'Raw Data Linear'!$1:$1,0)))</f>
        <v>#N/A</v>
      </c>
      <c r="F283" s="19" t="str">
        <f>IF(OR(INDEX('Raw Data Linear'!$1:$1048576,$B283,MATCH(F$7,'Raw Data Linear'!$1:$1,0))=0,ISNA(INDEX('Raw Data Linear'!$1:$1048576,$B283,MATCH(F$7,'Raw Data Linear'!$1:$1,0)))),"",INDEX('Raw Data Linear'!$1:$1048576,$B283,MATCH(F$7,'Raw Data Linear'!$1:$1,0)))</f>
        <v>Electric Line Aerial</v>
      </c>
      <c r="G283" s="19"/>
      <c r="H283" s="25" t="str">
        <f>HYPERLINK(IF(OR(INDEX('Raw Data Linear'!$1:$1048576,$B283,MATCH(I$7,'Raw Data Linear'!$1:$1,0))=0,ISNA(INDEX('Raw Data Linear'!$1:$1048576,$B283,MATCH(I$7,'Raw Data Linear'!$1:$1,0)))),"",INDEX('Raw Data Linear'!$1:$1048576,$B283,MATCH(I$7,'Raw Data Linear'!$1:$1,0))),"Map")</f>
        <v>Map</v>
      </c>
      <c r="I283" s="25"/>
      <c r="J283" s="25" t="str">
        <f>HYPERLINK(IF(OR(INDEX('Raw Data Linear'!$1:$1048576,$B283,MATCH(J$7,'Raw Data Linear'!$1:$1,0))=0,ISNA(INDEX('Raw Data Linear'!$1:$1048576,$B283,MATCH(J$7,'Raw Data Linear'!$1:$1,0)))),"",INDEX('Raw Data Linear'!$1:$1048576,$B283,MATCH(J$7,'Raw Data Linear'!$1:$1,0))),"Map")</f>
        <v>Map</v>
      </c>
      <c r="K283" s="55" t="str">
        <f>N283</f>
        <v>153+47.37</v>
      </c>
      <c r="L283" s="19"/>
      <c r="M283" s="19"/>
      <c r="N283" s="19" t="str">
        <f>IF(OR(INDEX('Raw Data Linear'!$1:$1048576,$B283,MATCH(N$7,'Raw Data Linear'!$1:$1,0))=0,ISNA(INDEX('Raw Data Linear'!$1:$1048576,$B283,MATCH(N$7,'Raw Data Linear'!$1:$1,0)))),"",INDEX('Raw Data Linear'!$1:$1048576,$B283,MATCH(N$7,'Raw Data Linear'!$1:$1,0)))</f>
        <v>153+47.37</v>
      </c>
      <c r="O283" s="19">
        <f>IF(OR(INDEX('Raw Data Linear'!$1:$1048576,$B283,MATCH(O$7,'Raw Data Linear'!$1:$1,0))=0,ISNA(INDEX('Raw Data Linear'!$1:$1048576,$B283,MATCH(O$7,'Raw Data Linear'!$1:$1,0)))),"",INDEX('Raw Data Linear'!$1:$1048576,$B283,MATCH(O$7,'Raw Data Linear'!$1:$1,0)))</f>
        <v>288.13</v>
      </c>
      <c r="P283" s="19" t="str">
        <f>IF(OR(INDEX('Raw Data Linear'!$1:$1048576,$B283,MATCH(P$7,'Raw Data Linear'!$1:$1,0))=0,ISNA(INDEX('Raw Data Linear'!$1:$1048576,$B283,MATCH(P$7,'Raw Data Linear'!$1:$1,0)))),"",INDEX('Raw Data Linear'!$1:$1048576,$B283,MATCH(P$7,'Raw Data Linear'!$1:$1,0)))</f>
        <v>153+85.12</v>
      </c>
      <c r="Q283" s="19">
        <f>IF(OR(INDEX('Raw Data Linear'!$1:$1048576,$B283,MATCH(Q$7,'Raw Data Linear'!$1:$1,0))=0,ISNA(INDEX('Raw Data Linear'!$1:$1048576,$B283,MATCH(Q$7,'Raw Data Linear'!$1:$1,0)))),"",INDEX('Raw Data Linear'!$1:$1048576,$B283,MATCH(Q$7,'Raw Data Linear'!$1:$1,0)))</f>
        <v>-209.4</v>
      </c>
      <c r="R283" s="19" t="str">
        <f>IF(OR(INDEX('Raw Data Linear'!$1:$1048576,$B283,MATCH(R$7,'Raw Data Linear'!$1:$1,0))=0,ISNA(INDEX('Raw Data Linear'!$1:$1048576,$B283,MATCH(R$7,'Raw Data Linear'!$1:$1,0)))),"",INDEX('Raw Data Linear'!$1:$1048576,$B283,MATCH(R$7,'Raw Data Linear'!$1:$1,0)))</f>
        <v>RELOCATE</v>
      </c>
      <c r="S283" s="19" t="str">
        <f>IF(OR(INDEX('Raw Data Linear'!$1:$1048576,$B283,MATCH(S$7,'Raw Data Linear'!$1:$1,0))=0,ISNA(INDEX('Raw Data Linear'!$1:$1048576,$B283,MATCH(S$7,'Raw Data Linear'!$1:$1,0)))),"",INDEX('Raw Data Linear'!$1:$1048576,$B283,MATCH(S$7,'Raw Data Linear'!$1:$1,0)))</f>
        <v>CONFLICT</v>
      </c>
      <c r="T283" s="19" t="str">
        <f>IF(OR(INDEX('Raw Data Linear'!$1:$1048576,$B283,MATCH(T$7,'Raw Data Linear'!$1:$1,0))=0,ISNA(INDEX('Raw Data Linear'!$1:$1048576,$B283,MATCH(T$7,'Raw Data Linear'!$1:$1,0)))),"",INDEX('Raw Data Linear'!$1:$1048576,$B283,MATCH(T$7,'Raw Data Linear'!$1:$1,0)))</f>
        <v>LOCATED WITHIN FOOTPRINT OF PROPOSED IMPROVEMENTS</v>
      </c>
    </row>
    <row r="284" spans="1:20" ht="48" customHeight="1" x14ac:dyDescent="0.3">
      <c r="A284" s="3">
        <f t="shared" si="13"/>
        <v>1</v>
      </c>
      <c r="B284" s="3">
        <v>4</v>
      </c>
      <c r="C284" s="18">
        <f>IF(OR(INDEX('Raw Data Points'!$1:$1048576,$B284,MATCH(C$7,'Raw Data Points'!$1:$1,0))=0,ISNA(INDEX('Raw Data Points'!$1:$1048576,$B284,MATCH(C$7,'Raw Data Points'!$1:$1,0)))),"",INDEX('Raw Data Points'!$1:$1048576,$B284,MATCH(C$7,'Raw Data Points'!$1:$1,0)))</f>
        <v>25</v>
      </c>
      <c r="D284" s="18" t="str">
        <f>IF(OR(INDEX('Raw Data Points'!$1:$1048576,$B284,MATCH(D$7,'Raw Data Points'!$1:$1,0))=0,ISNA(INDEX('Raw Data Points'!$1:$1048576,$B284,MATCH(D$7,'Raw Data Points'!$1:$1,0)))),"",INDEX('Raw Data Points'!$1:$1048576,$B284,MATCH(D$7,'Raw Data Points'!$1:$1,0)))</f>
        <v>GVEC</v>
      </c>
      <c r="E284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84" s="18" t="str">
        <f>IF(OR(INDEX('Raw Data Points'!$1:$1048576,$B284,MATCH(F$7,'Raw Data Points'!$1:$1,0))=0,ISNA(INDEX('Raw Data Points'!$1:$1048576,$B284,MATCH(F$7,'Raw Data Points'!$1:$1,0)))),"",INDEX('Raw Data Points'!$1:$1048576,$B284,MATCH(F$7,'Raw Data Points'!$1:$1,0)))</f>
        <v>Electric Power Pole</v>
      </c>
      <c r="G284" s="18"/>
      <c r="H284" s="24" t="str">
        <f>HYPERLINK(IF(OR(INDEX('Raw Data Points'!$1:$1048576,$B284,MATCH(H$7,'Raw Data Points'!$1:$1,0))=0,ISNA(INDEX('Raw Data Points'!$1:$1048576,$B284,MATCH(H$7,'Raw Data Points'!$1:$1,0)))),"",INDEX('Raw Data Points'!$1:$1048576,$B284,MATCH(H$7,'Raw Data Points'!$1:$1,0))),"Map")</f>
        <v>Map</v>
      </c>
      <c r="I284" s="24"/>
      <c r="J284" s="24"/>
      <c r="K284" s="54" t="str">
        <f>L284</f>
        <v>153+53.25</v>
      </c>
      <c r="L284" s="18" t="str">
        <f>IF(OR(INDEX('Raw Data Points'!$1:$1048576,$B284,MATCH(L$7,'Raw Data Points'!$1:$1,0))=0,ISNA(INDEX('Raw Data Points'!$1:$1048576,$B284,MATCH(L$7,'Raw Data Points'!$1:$1,0)))),"",INDEX('Raw Data Points'!$1:$1048576,$B284,MATCH(L$7,'Raw Data Points'!$1:$1,0)))</f>
        <v>153+53.25</v>
      </c>
      <c r="M284" s="18">
        <f>IF(OR(INDEX('Raw Data Points'!$1:$1048576,$B284,MATCH(M$7,'Raw Data Points'!$1:$1,0))=0,ISNA(INDEX('Raw Data Points'!$1:$1048576,$B284,MATCH(M$7,'Raw Data Points'!$1:$1,0)))),"",INDEX('Raw Data Points'!$1:$1048576,$B284,MATCH(M$7,'Raw Data Points'!$1:$1,0)))</f>
        <v>215.82</v>
      </c>
      <c r="N284" s="18"/>
      <c r="O284" s="18"/>
      <c r="P284" s="18"/>
      <c r="Q284" s="18"/>
      <c r="R284" s="18" t="str">
        <f>IF(OR(INDEX('Raw Data Points'!$1:$1048576,$B284,MATCH(R$7,'Raw Data Points'!$1:$1,0))=0,ISNA(INDEX('Raw Data Points'!$1:$1048576,$B284,MATCH(R$7,'Raw Data Points'!$1:$1,0)))),"",INDEX('Raw Data Points'!$1:$1048576,$B284,MATCH(R$7,'Raw Data Points'!$1:$1,0)))</f>
        <v>RELOCATE</v>
      </c>
      <c r="S284" s="18" t="str">
        <f>IF(OR(INDEX('Raw Data Points'!$1:$1048576,$B284,MATCH(S$7,'Raw Data Points'!$1:$1,0))=0,ISNA(INDEX('Raw Data Points'!$1:$1048576,$B284,MATCH(S$7,'Raw Data Points'!$1:$1,0)))),"",INDEX('Raw Data Points'!$1:$1048576,$B284,MATCH(S$7,'Raw Data Points'!$1:$1,0)))</f>
        <v>CONFLICT</v>
      </c>
      <c r="T284" s="18" t="str">
        <f>IF(OR(INDEX('Raw Data Points'!$1:$1048576,$B284,MATCH(T$7,'Raw Data Points'!$1:$1,0))=0,ISNA(INDEX('Raw Data Points'!$1:$1048576,$B284,MATCH(T$7,'Raw Data Points'!$1:$1,0)))),"",INDEX('Raw Data Points'!$1:$1048576,$B284,MATCH(T$7,'Raw Data Points'!$1:$1,0)))</f>
        <v>LOCATED WITHIN FOOTPRINT OF PROPOSED IMPROVEMENTS</v>
      </c>
    </row>
    <row r="285" spans="1:20" ht="48" customHeight="1" x14ac:dyDescent="0.3">
      <c r="A285" s="3">
        <f t="shared" si="13"/>
        <v>1</v>
      </c>
      <c r="B285" s="3">
        <v>144</v>
      </c>
      <c r="C285" s="19">
        <f>IF(OR(INDEX('Raw Data Points'!$1:$1048576,$B285,MATCH(C$7,'Raw Data Points'!$1:$1,0))=0,ISNA(INDEX('Raw Data Points'!$1:$1048576,$B285,MATCH(C$7,'Raw Data Points'!$1:$1,0)))),"",INDEX('Raw Data Points'!$1:$1048576,$B285,MATCH(C$7,'Raw Data Points'!$1:$1,0)))</f>
        <v>218</v>
      </c>
      <c r="D285" s="19" t="str">
        <f>IF(OR(INDEX('Raw Data Points'!$1:$1048576,$B285,MATCH(D$7,'Raw Data Points'!$1:$1,0))=0,ISNA(INDEX('Raw Data Points'!$1:$1048576,$B285,MATCH(D$7,'Raw Data Points'!$1:$1,0)))),"",INDEX('Raw Data Points'!$1:$1048576,$B285,MATCH(D$7,'Raw Data Points'!$1:$1,0)))</f>
        <v>NBU WATER/WW</v>
      </c>
      <c r="E285" s="19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85" s="19" t="str">
        <f>IF(OR(INDEX('Raw Data Points'!$1:$1048576,$B285,MATCH(F$7,'Raw Data Points'!$1:$1,0))=0,ISNA(INDEX('Raw Data Points'!$1:$1048576,$B285,MATCH(F$7,'Raw Data Points'!$1:$1,0)))),"",INDEX('Raw Data Points'!$1:$1048576,$B285,MATCH(F$7,'Raw Data Points'!$1:$1,0)))</f>
        <v>Sewer Cleanout</v>
      </c>
      <c r="G285" s="19"/>
      <c r="H285" s="25" t="str">
        <f>HYPERLINK(IF(OR(INDEX('Raw Data Points'!$1:$1048576,$B285,MATCH(H$7,'Raw Data Points'!$1:$1,0))=0,ISNA(INDEX('Raw Data Points'!$1:$1048576,$B285,MATCH(H$7,'Raw Data Points'!$1:$1,0)))),"",INDEX('Raw Data Points'!$1:$1048576,$B285,MATCH(H$7,'Raw Data Points'!$1:$1,0))),"Map")</f>
        <v>Map</v>
      </c>
      <c r="I285" s="25"/>
      <c r="J285" s="25"/>
      <c r="K285" s="55" t="str">
        <f>L285</f>
        <v>132+86.66</v>
      </c>
      <c r="L285" s="19" t="str">
        <f>IF(OR(INDEX('Raw Data Points'!$1:$1048576,$B285,MATCH(L$7,'Raw Data Points'!$1:$1,0))=0,ISNA(INDEX('Raw Data Points'!$1:$1048576,$B285,MATCH(L$7,'Raw Data Points'!$1:$1,0)))),"",INDEX('Raw Data Points'!$1:$1048576,$B285,MATCH(L$7,'Raw Data Points'!$1:$1,0)))</f>
        <v>132+86.66</v>
      </c>
      <c r="M285" s="19">
        <f>IF(OR(INDEX('Raw Data Points'!$1:$1048576,$B285,MATCH(M$7,'Raw Data Points'!$1:$1,0))=0,ISNA(INDEX('Raw Data Points'!$1:$1048576,$B285,MATCH(M$7,'Raw Data Points'!$1:$1,0)))),"",INDEX('Raw Data Points'!$1:$1048576,$B285,MATCH(M$7,'Raw Data Points'!$1:$1,0)))</f>
        <v>87.59</v>
      </c>
      <c r="N285" s="19"/>
      <c r="O285" s="19"/>
      <c r="P285" s="19"/>
      <c r="Q285" s="19"/>
      <c r="R285" s="19" t="str">
        <f>IF(OR(INDEX('Raw Data Points'!$1:$1048576,$B285,MATCH(R$7,'Raw Data Points'!$1:$1,0))=0,ISNA(INDEX('Raw Data Points'!$1:$1048576,$B285,MATCH(R$7,'Raw Data Points'!$1:$1,0)))),"",INDEX('Raw Data Points'!$1:$1048576,$B285,MATCH(R$7,'Raw Data Points'!$1:$1,0)))</f>
        <v>RELOCATE</v>
      </c>
      <c r="S285" s="19" t="str">
        <f>IF(OR(INDEX('Raw Data Points'!$1:$1048576,$B285,MATCH(S$7,'Raw Data Points'!$1:$1,0))=0,ISNA(INDEX('Raw Data Points'!$1:$1048576,$B285,MATCH(S$7,'Raw Data Points'!$1:$1,0)))),"",INDEX('Raw Data Points'!$1:$1048576,$B285,MATCH(S$7,'Raw Data Points'!$1:$1,0)))</f>
        <v>CONFLICT</v>
      </c>
      <c r="T285" s="19" t="str">
        <f>IF(OR(INDEX('Raw Data Points'!$1:$1048576,$B285,MATCH(T$7,'Raw Data Points'!$1:$1,0))=0,ISNA(INDEX('Raw Data Points'!$1:$1048576,$B285,MATCH(T$7,'Raw Data Points'!$1:$1,0)))),"",INDEX('Raw Data Points'!$1:$1048576,$B285,MATCH(T$7,'Raw Data Points'!$1:$1,0)))</f>
        <v>LOCATED WITHIN FOOTPRINT OF PROPOSED IMPROVEMENTS</v>
      </c>
    </row>
    <row r="286" spans="1:20" ht="48" customHeight="1" x14ac:dyDescent="0.3">
      <c r="A286" s="3">
        <f t="shared" si="13"/>
        <v>1</v>
      </c>
      <c r="B286" s="3">
        <v>2</v>
      </c>
      <c r="C286" s="18">
        <f>IF(OR(INDEX('Raw Data Points'!$1:$1048576,$B286,MATCH(C$7,'Raw Data Points'!$1:$1,0))=0,ISNA(INDEX('Raw Data Points'!$1:$1048576,$B286,MATCH(C$7,'Raw Data Points'!$1:$1,0)))),"",INDEX('Raw Data Points'!$1:$1048576,$B286,MATCH(C$7,'Raw Data Points'!$1:$1,0)))</f>
        <v>21</v>
      </c>
      <c r="D286" s="18" t="str">
        <f>IF(OR(INDEX('Raw Data Points'!$1:$1048576,$B286,MATCH(D$7,'Raw Data Points'!$1:$1,0))=0,ISNA(INDEX('Raw Data Points'!$1:$1048576,$B286,MATCH(D$7,'Raw Data Points'!$1:$1,0)))),"",INDEX('Raw Data Points'!$1:$1048576,$B286,MATCH(D$7,'Raw Data Points'!$1:$1,0)))</f>
        <v>ZAYO GROUP</v>
      </c>
      <c r="E286" s="18">
        <f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286" s="18" t="str">
        <f>IF(OR(INDEX('Raw Data Points'!$1:$1048576,$B286,MATCH(F$7,'Raw Data Points'!$1:$1,0))=0,ISNA(INDEX('Raw Data Points'!$1:$1048576,$B286,MATCH(F$7,'Raw Data Points'!$1:$1,0)))),"",INDEX('Raw Data Points'!$1:$1048576,$B286,MATCH(F$7,'Raw Data Points'!$1:$1,0)))</f>
        <v>Communications Vault</v>
      </c>
      <c r="G286" s="18"/>
      <c r="H286" s="24" t="str">
        <f>HYPERLINK(IF(OR(INDEX('Raw Data Points'!$1:$1048576,$B286,MATCH(H$7,'Raw Data Points'!$1:$1,0))=0,ISNA(INDEX('Raw Data Points'!$1:$1048576,$B286,MATCH(H$7,'Raw Data Points'!$1:$1,0)))),"",INDEX('Raw Data Points'!$1:$1048576,$B286,MATCH(H$7,'Raw Data Points'!$1:$1,0))),"Map")</f>
        <v>Map</v>
      </c>
      <c r="I286" s="24"/>
      <c r="J286" s="24"/>
      <c r="K286" s="54" t="str">
        <f>L286</f>
        <v>152+22.72</v>
      </c>
      <c r="L286" s="18" t="str">
        <f>IF(OR(INDEX('Raw Data Points'!$1:$1048576,$B286,MATCH(L$7,'Raw Data Points'!$1:$1,0))=0,ISNA(INDEX('Raw Data Points'!$1:$1048576,$B286,MATCH(L$7,'Raw Data Points'!$1:$1,0)))),"",INDEX('Raw Data Points'!$1:$1048576,$B286,MATCH(L$7,'Raw Data Points'!$1:$1,0)))</f>
        <v>152+22.72</v>
      </c>
      <c r="M286" s="18">
        <f>IF(OR(INDEX('Raw Data Points'!$1:$1048576,$B286,MATCH(M$7,'Raw Data Points'!$1:$1,0))=0,ISNA(INDEX('Raw Data Points'!$1:$1048576,$B286,MATCH(M$7,'Raw Data Points'!$1:$1,0)))),"",INDEX('Raw Data Points'!$1:$1048576,$B286,MATCH(M$7,'Raw Data Points'!$1:$1,0)))</f>
        <v>50.25</v>
      </c>
      <c r="N286" s="18"/>
      <c r="O286" s="18"/>
      <c r="P286" s="18"/>
      <c r="Q286" s="18"/>
      <c r="R286" s="18" t="str">
        <f>IF(OR(INDEX('Raw Data Points'!$1:$1048576,$B286,MATCH(R$7,'Raw Data Points'!$1:$1,0))=0,ISNA(INDEX('Raw Data Points'!$1:$1048576,$B286,MATCH(R$7,'Raw Data Points'!$1:$1,0)))),"",INDEX('Raw Data Points'!$1:$1048576,$B286,MATCH(R$7,'Raw Data Points'!$1:$1,0)))</f>
        <v>RELOCATE</v>
      </c>
      <c r="S286" s="18" t="str">
        <f>IF(OR(INDEX('Raw Data Points'!$1:$1048576,$B286,MATCH(S$7,'Raw Data Points'!$1:$1,0))=0,ISNA(INDEX('Raw Data Points'!$1:$1048576,$B286,MATCH(S$7,'Raw Data Points'!$1:$1,0)))),"",INDEX('Raw Data Points'!$1:$1048576,$B286,MATCH(S$7,'Raw Data Points'!$1:$1,0)))</f>
        <v>CONFLICT</v>
      </c>
      <c r="T286" s="18" t="str">
        <f>IF(OR(INDEX('Raw Data Points'!$1:$1048576,$B286,MATCH(T$7,'Raw Data Points'!$1:$1,0))=0,ISNA(INDEX('Raw Data Points'!$1:$1048576,$B286,MATCH(T$7,'Raw Data Points'!$1:$1,0)))),"",INDEX('Raw Data Points'!$1:$1048576,$B286,MATCH(T$7,'Raw Data Points'!$1:$1,0)))</f>
        <v>LOCATED WITHIN FOOTPRINT OF PROPOSED IMPROVEMENTS</v>
      </c>
    </row>
  </sheetData>
  <sortState xmlns:xlrd2="http://schemas.microsoft.com/office/spreadsheetml/2017/richdata2" ref="A8:T286">
    <sortCondition ref="D8:D286"/>
    <sortCondition ref="K8:K286"/>
  </sortState>
  <mergeCells count="22">
    <mergeCell ref="H2:H5"/>
    <mergeCell ref="N3:O3"/>
    <mergeCell ref="P3:Q3"/>
    <mergeCell ref="J2:J5"/>
    <mergeCell ref="N4:N5"/>
    <mergeCell ref="O4:O5"/>
    <mergeCell ref="P4:P5"/>
    <mergeCell ref="Q4:Q5"/>
    <mergeCell ref="N2:Q2"/>
    <mergeCell ref="L4:L5"/>
    <mergeCell ref="M4:M5"/>
    <mergeCell ref="L2:M2"/>
    <mergeCell ref="C2:C5"/>
    <mergeCell ref="E2:E5"/>
    <mergeCell ref="F2:F5"/>
    <mergeCell ref="G2:G5"/>
    <mergeCell ref="D2:D5"/>
    <mergeCell ref="T2:T5"/>
    <mergeCell ref="S2:S5"/>
    <mergeCell ref="R2:R5"/>
    <mergeCell ref="K3:K5"/>
    <mergeCell ref="I2:I5"/>
  </mergeCells>
  <printOptions horizontalCentered="1"/>
  <pageMargins left="0.7" right="0.7" top="0.75" bottom="0.75" header="0.3" footer="0.3"/>
  <pageSetup paperSize="3" scale="61" fitToHeight="0" orientation="landscape" r:id="rId1"/>
  <headerFooter>
    <oddHeader>&amp;L&amp;"-,Bold"&amp;10&amp;K000000Klein Road
Project: NB 18- 026
New Braunfels, TX
From: Walnut Ave to FM 725&amp;C&amp;14&amp;G&amp;R&amp;"-,Bold"&amp;10Page &amp;P
&amp;D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F0240-DAC7-45EF-A6DD-9CD2C427A843}">
  <sheetPr codeName="Sheet5"/>
  <dimension ref="A1:H27"/>
  <sheetViews>
    <sheetView view="pageLayout" zoomScale="70" zoomScaleNormal="60" zoomScalePageLayoutView="70" workbookViewId="0">
      <selection activeCell="D19" sqref="D19"/>
    </sheetView>
  </sheetViews>
  <sheetFormatPr defaultRowHeight="34.950000000000003" customHeight="1" x14ac:dyDescent="0.3"/>
  <cols>
    <col min="1" max="2" width="14.77734375" style="8" customWidth="1"/>
    <col min="3" max="3" width="70.77734375" style="8" customWidth="1"/>
    <col min="4" max="4" width="20.77734375" style="8" customWidth="1"/>
    <col min="5" max="5" width="70.77734375" style="12" customWidth="1"/>
    <col min="6" max="6" width="8.88671875" style="49"/>
    <col min="7" max="7" width="37.109375" style="49" customWidth="1"/>
    <col min="8" max="8" width="36.33203125" style="49" customWidth="1"/>
    <col min="9" max="9" width="50" style="49" customWidth="1"/>
    <col min="10" max="16384" width="8.88671875" style="49"/>
  </cols>
  <sheetData>
    <row r="1" spans="1:6" ht="34.950000000000003" customHeight="1" thickBot="1" x14ac:dyDescent="0.35"/>
    <row r="2" spans="1:6" ht="34.950000000000003" customHeight="1" thickBot="1" x14ac:dyDescent="0.35">
      <c r="A2" s="82" t="s">
        <v>650</v>
      </c>
      <c r="B2" s="83"/>
      <c r="C2" s="83"/>
      <c r="D2" s="83"/>
      <c r="E2" s="84"/>
    </row>
    <row r="3" spans="1:6" ht="34.950000000000003" customHeight="1" thickBot="1" x14ac:dyDescent="0.45">
      <c r="A3" s="85" t="s">
        <v>297</v>
      </c>
      <c r="B3" s="86"/>
      <c r="C3" s="47" t="s">
        <v>651</v>
      </c>
      <c r="D3" s="34" t="s">
        <v>652</v>
      </c>
      <c r="E3" s="35" t="s">
        <v>653</v>
      </c>
    </row>
    <row r="4" spans="1:6" ht="34.950000000000003" customHeight="1" x14ac:dyDescent="0.3">
      <c r="A4" s="91" t="s">
        <v>299</v>
      </c>
      <c r="B4" s="92"/>
      <c r="C4" s="43" t="s">
        <v>320</v>
      </c>
      <c r="D4" s="36" t="s">
        <v>661</v>
      </c>
      <c r="E4" s="37" t="s">
        <v>662</v>
      </c>
      <c r="F4" s="32"/>
    </row>
    <row r="5" spans="1:6" ht="34.950000000000003" customHeight="1" x14ac:dyDescent="0.3">
      <c r="A5" s="93" t="s">
        <v>300</v>
      </c>
      <c r="B5" s="94"/>
      <c r="C5" s="45" t="s">
        <v>655</v>
      </c>
      <c r="D5" s="33" t="s">
        <v>654</v>
      </c>
      <c r="E5" s="38" t="s">
        <v>663</v>
      </c>
      <c r="F5" s="32"/>
    </row>
    <row r="6" spans="1:6" ht="34.950000000000003" customHeight="1" x14ac:dyDescent="0.3">
      <c r="A6" s="87" t="s">
        <v>321</v>
      </c>
      <c r="B6" s="88"/>
      <c r="C6" s="44" t="s">
        <v>322</v>
      </c>
      <c r="D6" s="33" t="s">
        <v>664</v>
      </c>
      <c r="E6" s="38" t="s">
        <v>665</v>
      </c>
      <c r="F6" s="32"/>
    </row>
    <row r="7" spans="1:6" ht="34.950000000000003" customHeight="1" x14ac:dyDescent="0.3">
      <c r="A7" s="87" t="s">
        <v>314</v>
      </c>
      <c r="B7" s="88"/>
      <c r="C7" s="45" t="s">
        <v>658</v>
      </c>
      <c r="D7" s="33" t="s">
        <v>659</v>
      </c>
      <c r="E7" s="39" t="s">
        <v>660</v>
      </c>
      <c r="F7" s="32"/>
    </row>
    <row r="8" spans="1:6" ht="34.950000000000003" customHeight="1" x14ac:dyDescent="0.3">
      <c r="A8" s="87" t="s">
        <v>315</v>
      </c>
      <c r="B8" s="88"/>
      <c r="C8" s="44" t="s">
        <v>323</v>
      </c>
      <c r="D8" s="33" t="s">
        <v>666</v>
      </c>
      <c r="E8" s="38" t="s">
        <v>667</v>
      </c>
      <c r="F8" s="32"/>
    </row>
    <row r="9" spans="1:6" ht="34.950000000000003" customHeight="1" x14ac:dyDescent="0.3">
      <c r="A9" s="87" t="s">
        <v>316</v>
      </c>
      <c r="B9" s="88"/>
      <c r="C9" s="44" t="s">
        <v>324</v>
      </c>
      <c r="D9" s="33" t="s">
        <v>668</v>
      </c>
      <c r="E9" s="38" t="s">
        <v>669</v>
      </c>
      <c r="F9" s="32"/>
    </row>
    <row r="10" spans="1:6" ht="34.950000000000003" customHeight="1" x14ac:dyDescent="0.3">
      <c r="A10" s="87" t="s">
        <v>313</v>
      </c>
      <c r="B10" s="88"/>
      <c r="C10" s="45" t="s">
        <v>657</v>
      </c>
      <c r="D10" s="33" t="s">
        <v>670</v>
      </c>
      <c r="E10" s="39" t="s">
        <v>656</v>
      </c>
      <c r="F10" s="32"/>
    </row>
    <row r="11" spans="1:6" ht="34.950000000000003" customHeight="1" x14ac:dyDescent="0.3">
      <c r="A11" s="87" t="s">
        <v>317</v>
      </c>
      <c r="B11" s="88"/>
      <c r="C11" s="44" t="s">
        <v>325</v>
      </c>
      <c r="D11" s="33" t="s">
        <v>671</v>
      </c>
      <c r="E11" s="40" t="s">
        <v>672</v>
      </c>
      <c r="F11" s="32"/>
    </row>
    <row r="12" spans="1:6" ht="34.950000000000003" customHeight="1" x14ac:dyDescent="0.3">
      <c r="A12" s="87" t="s">
        <v>318</v>
      </c>
      <c r="B12" s="88"/>
      <c r="C12" s="44" t="s">
        <v>326</v>
      </c>
      <c r="D12" s="33" t="s">
        <v>673</v>
      </c>
      <c r="E12" s="48" t="s">
        <v>674</v>
      </c>
      <c r="F12" s="32"/>
    </row>
    <row r="13" spans="1:6" ht="34.950000000000003" customHeight="1" thickBot="1" x14ac:dyDescent="0.35">
      <c r="A13" s="89" t="s">
        <v>319</v>
      </c>
      <c r="B13" s="90"/>
      <c r="C13" s="46" t="s">
        <v>327</v>
      </c>
      <c r="D13" s="41" t="s">
        <v>675</v>
      </c>
      <c r="E13" s="42" t="s">
        <v>676</v>
      </c>
      <c r="F13" s="32"/>
    </row>
    <row r="16" spans="1:6" ht="34.950000000000003" customHeight="1" x14ac:dyDescent="0.3">
      <c r="C16" s="13"/>
    </row>
    <row r="17" spans="3:8" ht="34.950000000000003" customHeight="1" x14ac:dyDescent="0.3">
      <c r="C17" s="13"/>
    </row>
    <row r="18" spans="3:8" ht="34.950000000000003" customHeight="1" x14ac:dyDescent="0.3">
      <c r="C18" s="13"/>
    </row>
    <row r="19" spans="3:8" ht="34.950000000000003" customHeight="1" x14ac:dyDescent="0.3">
      <c r="C19" s="13"/>
    </row>
    <row r="20" spans="3:8" ht="34.950000000000003" customHeight="1" x14ac:dyDescent="0.3">
      <c r="C20" s="13"/>
    </row>
    <row r="21" spans="3:8" ht="34.950000000000003" customHeight="1" x14ac:dyDescent="0.3">
      <c r="C21" s="13"/>
    </row>
    <row r="22" spans="3:8" s="8" customFormat="1" ht="34.950000000000003" customHeight="1" x14ac:dyDescent="0.3">
      <c r="C22" s="13"/>
      <c r="E22" s="12"/>
      <c r="F22" s="49"/>
      <c r="G22" s="49"/>
      <c r="H22" s="49"/>
    </row>
    <row r="23" spans="3:8" s="8" customFormat="1" ht="34.950000000000003" customHeight="1" x14ac:dyDescent="0.3">
      <c r="C23" s="49"/>
      <c r="E23" s="12"/>
      <c r="F23" s="49"/>
      <c r="G23" s="49"/>
      <c r="H23" s="49"/>
    </row>
    <row r="24" spans="3:8" s="8" customFormat="1" ht="34.950000000000003" customHeight="1" x14ac:dyDescent="0.3">
      <c r="C24" s="49"/>
      <c r="E24" s="12"/>
      <c r="F24" s="49"/>
      <c r="G24" s="49"/>
      <c r="H24" s="49"/>
    </row>
    <row r="25" spans="3:8" s="8" customFormat="1" ht="34.950000000000003" customHeight="1" x14ac:dyDescent="0.3">
      <c r="C25" s="13"/>
      <c r="E25" s="12"/>
      <c r="F25" s="49"/>
      <c r="G25" s="49"/>
      <c r="H25" s="49"/>
    </row>
    <row r="26" spans="3:8" s="8" customFormat="1" ht="34.950000000000003" customHeight="1" x14ac:dyDescent="0.3">
      <c r="C26" s="49"/>
      <c r="E26" s="12"/>
      <c r="F26" s="49"/>
      <c r="G26" s="49"/>
      <c r="H26" s="49"/>
    </row>
    <row r="27" spans="3:8" s="8" customFormat="1" ht="34.950000000000003" customHeight="1" x14ac:dyDescent="0.3">
      <c r="C27" s="49"/>
      <c r="E27" s="12"/>
      <c r="F27" s="49"/>
      <c r="G27" s="49"/>
      <c r="H27" s="49"/>
    </row>
  </sheetData>
  <mergeCells count="12">
    <mergeCell ref="A13:B13"/>
    <mergeCell ref="A4:B4"/>
    <mergeCell ref="A5:B5"/>
    <mergeCell ref="A6:B6"/>
    <mergeCell ref="A7:B7"/>
    <mergeCell ref="A8:B8"/>
    <mergeCell ref="A9:B9"/>
    <mergeCell ref="A2:E2"/>
    <mergeCell ref="A3:B3"/>
    <mergeCell ref="A10:B10"/>
    <mergeCell ref="A11:B11"/>
    <mergeCell ref="A12:B12"/>
  </mergeCells>
  <hyperlinks>
    <hyperlink ref="E11" r:id="rId1" xr:uid="{008D2151-6982-41B0-B516-9513BF611772}"/>
    <hyperlink ref="E13" r:id="rId2" xr:uid="{7D61F32D-D521-4B5E-9F84-B420B298B67B}"/>
    <hyperlink ref="E10" r:id="rId3" xr:uid="{362F587C-15E6-4CB9-B681-22FA3869ADD6}"/>
    <hyperlink ref="E9" r:id="rId4" xr:uid="{5DAE50FE-40AB-4AE3-AA0D-FAAA56BD025B}"/>
    <hyperlink ref="E8" r:id="rId5" xr:uid="{ABF66FAC-2403-4320-AEDA-D4140BE98ED3}"/>
    <hyperlink ref="E7" r:id="rId6" xr:uid="{5778A924-9536-4C58-BD2B-FCD1066B4FC1}"/>
    <hyperlink ref="E6" r:id="rId7" xr:uid="{2D424579-1C4A-43E6-ACAC-0D2559A02736}"/>
    <hyperlink ref="E5" r:id="rId8" xr:uid="{81CD2FF4-216F-422F-B621-CB4A8D2EAF4A}"/>
    <hyperlink ref="E4" r:id="rId9" xr:uid="{3DC72FB6-3BAD-4AF0-8832-82EBA495B799}"/>
  </hyperlinks>
  <printOptions horizontalCentered="1"/>
  <pageMargins left="0.7" right="0.7" top="0.75" bottom="0.75" header="0.3" footer="0.3"/>
  <pageSetup paperSize="3" fitToHeight="0" orientation="landscape" r:id="rId10"/>
  <headerFooter scaleWithDoc="0">
    <oddHeader>&amp;L&amp;"-,Bold"&amp;10&amp;K000000Klein Road
Project: NB 18- 026
New Braunfels, TX
From: Walnut Ave to FM 725&amp;C&amp;14&amp;G&amp;R&amp;"-,Bold"&amp;10Page 15
&amp;D</oddHeader>
  </headerFooter>
  <legacyDrawingHF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E405F-DEB4-4FF4-B8E4-E9C31EDB7B39}">
  <sheetPr codeName="Sheet2"/>
  <dimension ref="A1:AB148"/>
  <sheetViews>
    <sheetView zoomScale="80" zoomScaleNormal="80" workbookViewId="0">
      <selection activeCell="E142" sqref="A142:XFD148"/>
    </sheetView>
  </sheetViews>
  <sheetFormatPr defaultRowHeight="14.4" x14ac:dyDescent="0.3"/>
  <cols>
    <col min="1" max="2" width="8.88671875" customWidth="1"/>
    <col min="3" max="3" width="13.5546875" customWidth="1"/>
    <col min="4" max="7" width="8.88671875" customWidth="1"/>
    <col min="8" max="8" width="30.21875" customWidth="1"/>
    <col min="9" max="9" width="51.33203125" customWidth="1"/>
    <col min="10" max="10" width="12.109375" customWidth="1"/>
    <col min="11" max="18" width="8.88671875" customWidth="1"/>
    <col min="19" max="19" width="12.5546875" customWidth="1"/>
    <col min="20" max="20" width="5.88671875" customWidth="1"/>
    <col min="21" max="21" width="10.21875" customWidth="1"/>
    <col min="22" max="22" width="8.88671875" customWidth="1"/>
    <col min="23" max="23" width="14.6640625" customWidth="1"/>
    <col min="24" max="24" width="8.88671875" customWidth="1"/>
    <col min="25" max="25" width="25.33203125" customWidth="1"/>
    <col min="26" max="26" width="7.33203125" customWidth="1"/>
    <col min="28" max="28" width="45.5546875" customWidth="1"/>
  </cols>
  <sheetData>
    <row r="1" spans="1:28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24</v>
      </c>
      <c r="V1" t="s">
        <v>25</v>
      </c>
      <c r="W1" t="s">
        <v>26</v>
      </c>
      <c r="X1" t="s">
        <v>27</v>
      </c>
      <c r="Y1" t="s">
        <v>309</v>
      </c>
      <c r="Z1" t="s">
        <v>607</v>
      </c>
      <c r="AA1" t="s">
        <v>16</v>
      </c>
      <c r="AB1" t="s">
        <v>619</v>
      </c>
    </row>
    <row r="2" spans="1:28" s="50" customFormat="1" x14ac:dyDescent="0.3">
      <c r="A2" s="50">
        <v>25</v>
      </c>
      <c r="B2" s="50" t="s">
        <v>28</v>
      </c>
      <c r="C2" s="50" t="s">
        <v>318</v>
      </c>
      <c r="H2" s="50" t="s">
        <v>677</v>
      </c>
      <c r="I2" s="50" t="s">
        <v>629</v>
      </c>
      <c r="J2" s="53">
        <v>43702</v>
      </c>
      <c r="K2" s="50">
        <v>29.665203999999999</v>
      </c>
      <c r="L2" s="50">
        <v>-98.094448999999997</v>
      </c>
      <c r="M2" s="50" t="s">
        <v>372</v>
      </c>
      <c r="N2" s="50">
        <v>2256347.79995528</v>
      </c>
      <c r="O2" s="50">
        <v>13792178.4699474</v>
      </c>
      <c r="S2" s="50" t="s">
        <v>630</v>
      </c>
      <c r="V2" s="50" t="s">
        <v>29</v>
      </c>
      <c r="W2" s="50" t="s">
        <v>30</v>
      </c>
      <c r="X2" s="50" t="s">
        <v>47</v>
      </c>
      <c r="Y2" s="50" t="s">
        <v>631</v>
      </c>
      <c r="Z2" s="50">
        <v>21</v>
      </c>
      <c r="AA2" s="50">
        <v>50.25</v>
      </c>
      <c r="AB2" s="51" t="str">
        <f t="shared" ref="AB2:AB33" si="0">"https://maps.google.com/?q="&amp;K2&amp;","&amp;L2</f>
        <v>https://maps.google.com/?q=29.665204,-98.094449</v>
      </c>
    </row>
    <row r="3" spans="1:28" x14ac:dyDescent="0.3">
      <c r="A3">
        <v>27</v>
      </c>
      <c r="B3" t="s">
        <v>50</v>
      </c>
      <c r="C3" t="s">
        <v>314</v>
      </c>
      <c r="H3" t="s">
        <v>331</v>
      </c>
      <c r="I3" t="s">
        <v>629</v>
      </c>
      <c r="J3" s="22">
        <v>43702</v>
      </c>
      <c r="K3">
        <v>29.665156</v>
      </c>
      <c r="L3">
        <v>-98.094517999999994</v>
      </c>
      <c r="M3" t="s">
        <v>373</v>
      </c>
      <c r="N3">
        <v>2256325.81999976</v>
      </c>
      <c r="O3">
        <v>13792160.899961</v>
      </c>
      <c r="S3" t="s">
        <v>630</v>
      </c>
      <c r="V3" t="s">
        <v>29</v>
      </c>
      <c r="W3" t="s">
        <v>51</v>
      </c>
      <c r="X3" t="s">
        <v>52</v>
      </c>
      <c r="Y3" s="49" t="s">
        <v>304</v>
      </c>
      <c r="Z3">
        <v>24</v>
      </c>
      <c r="AA3">
        <v>46.78</v>
      </c>
      <c r="AB3" s="23" t="str">
        <f t="shared" si="0"/>
        <v>https://maps.google.com/?q=29.665156,-98.094518</v>
      </c>
    </row>
    <row r="4" spans="1:28" x14ac:dyDescent="0.3">
      <c r="A4">
        <v>62</v>
      </c>
      <c r="B4" t="s">
        <v>50</v>
      </c>
      <c r="C4" t="s">
        <v>314</v>
      </c>
      <c r="H4" t="s">
        <v>331</v>
      </c>
      <c r="I4" t="s">
        <v>629</v>
      </c>
      <c r="J4" s="22">
        <v>43702</v>
      </c>
      <c r="K4">
        <v>29.665139</v>
      </c>
      <c r="L4">
        <v>-98.093789000000001</v>
      </c>
      <c r="M4" t="s">
        <v>397</v>
      </c>
      <c r="N4">
        <v>2256557.47003459</v>
      </c>
      <c r="O4">
        <v>13792156.3200243</v>
      </c>
      <c r="S4" t="s">
        <v>630</v>
      </c>
      <c r="V4" t="s">
        <v>29</v>
      </c>
      <c r="W4" t="s">
        <v>51</v>
      </c>
      <c r="X4" t="s">
        <v>75</v>
      </c>
      <c r="Y4" s="49" t="s">
        <v>304</v>
      </c>
      <c r="Z4">
        <v>25</v>
      </c>
      <c r="AA4">
        <v>215.82</v>
      </c>
      <c r="AB4" s="23" t="str">
        <f t="shared" si="0"/>
        <v>https://maps.google.com/?q=29.665139,-98.093789</v>
      </c>
    </row>
    <row r="5" spans="1:28" x14ac:dyDescent="0.3">
      <c r="A5">
        <v>154</v>
      </c>
      <c r="B5" t="s">
        <v>134</v>
      </c>
      <c r="C5" t="s">
        <v>319</v>
      </c>
      <c r="H5" t="s">
        <v>337</v>
      </c>
      <c r="I5" t="s">
        <v>629</v>
      </c>
      <c r="J5" s="22">
        <v>43702</v>
      </c>
      <c r="K5">
        <v>29.665057999999998</v>
      </c>
      <c r="L5">
        <v>-98.094724999999997</v>
      </c>
      <c r="M5" t="s">
        <v>461</v>
      </c>
      <c r="N5">
        <v>2256260.2600992601</v>
      </c>
      <c r="O5">
        <v>13792124.8399322</v>
      </c>
      <c r="S5" t="s">
        <v>630</v>
      </c>
      <c r="V5" t="s">
        <v>29</v>
      </c>
      <c r="W5" t="s">
        <v>135</v>
      </c>
      <c r="X5" t="s">
        <v>137</v>
      </c>
      <c r="Y5" s="49" t="s">
        <v>308</v>
      </c>
      <c r="Z5">
        <v>27</v>
      </c>
      <c r="AA5">
        <v>25.02</v>
      </c>
      <c r="AB5" s="23" t="str">
        <f t="shared" si="0"/>
        <v>https://maps.google.com/?q=29.665058,-98.094725</v>
      </c>
    </row>
    <row r="6" spans="1:28" x14ac:dyDescent="0.3">
      <c r="A6">
        <v>153</v>
      </c>
      <c r="B6" t="s">
        <v>134</v>
      </c>
      <c r="C6" t="s">
        <v>319</v>
      </c>
      <c r="H6" t="s">
        <v>337</v>
      </c>
      <c r="I6" t="s">
        <v>629</v>
      </c>
      <c r="J6" s="22">
        <v>43702</v>
      </c>
      <c r="K6">
        <v>29.665047999999999</v>
      </c>
      <c r="L6">
        <v>-98.094725999999994</v>
      </c>
      <c r="M6" t="s">
        <v>460</v>
      </c>
      <c r="N6">
        <v>2256260.0501007298</v>
      </c>
      <c r="O6">
        <v>13792121.039943101</v>
      </c>
      <c r="S6" t="s">
        <v>630</v>
      </c>
      <c r="V6" t="s">
        <v>29</v>
      </c>
      <c r="W6" t="s">
        <v>135</v>
      </c>
      <c r="X6" t="s">
        <v>136</v>
      </c>
      <c r="Y6" s="49" t="s">
        <v>308</v>
      </c>
      <c r="Z6">
        <v>29</v>
      </c>
      <c r="AA6">
        <v>27.52</v>
      </c>
      <c r="AB6" s="23" t="str">
        <f t="shared" si="0"/>
        <v>https://maps.google.com/?q=29.665048,-98.094726</v>
      </c>
    </row>
    <row r="7" spans="1:28" x14ac:dyDescent="0.3">
      <c r="A7">
        <v>145</v>
      </c>
      <c r="B7" t="s">
        <v>50</v>
      </c>
      <c r="C7" t="s">
        <v>314</v>
      </c>
      <c r="H7" t="s">
        <v>331</v>
      </c>
      <c r="I7" t="s">
        <v>629</v>
      </c>
      <c r="J7" s="22">
        <v>43702</v>
      </c>
      <c r="K7">
        <v>29.664949</v>
      </c>
      <c r="L7">
        <v>-98.094700000000003</v>
      </c>
      <c r="M7" t="s">
        <v>454</v>
      </c>
      <c r="N7">
        <v>2256268.6580717298</v>
      </c>
      <c r="O7">
        <v>13792084.9500551</v>
      </c>
      <c r="S7" t="s">
        <v>630</v>
      </c>
      <c r="V7" t="s">
        <v>29</v>
      </c>
      <c r="W7" t="s">
        <v>51</v>
      </c>
      <c r="X7" t="s">
        <v>128</v>
      </c>
      <c r="Y7" s="49" t="s">
        <v>335</v>
      </c>
      <c r="Z7">
        <v>30</v>
      </c>
      <c r="AA7">
        <v>58.88</v>
      </c>
      <c r="AB7" s="23" t="str">
        <f t="shared" si="0"/>
        <v>https://maps.google.com/?q=29.664949,-98.0947</v>
      </c>
    </row>
    <row r="8" spans="1:28" x14ac:dyDescent="0.3">
      <c r="A8">
        <v>155</v>
      </c>
      <c r="B8" t="s">
        <v>134</v>
      </c>
      <c r="C8" t="s">
        <v>319</v>
      </c>
      <c r="H8" t="s">
        <v>337</v>
      </c>
      <c r="I8" t="s">
        <v>629</v>
      </c>
      <c r="J8" s="22">
        <v>43702</v>
      </c>
      <c r="K8">
        <v>29.664887</v>
      </c>
      <c r="L8">
        <v>-98.094842999999997</v>
      </c>
      <c r="M8" t="s">
        <v>462</v>
      </c>
      <c r="N8">
        <v>2256223.4401382301</v>
      </c>
      <c r="O8">
        <v>13792062.2498703</v>
      </c>
      <c r="S8" t="s">
        <v>630</v>
      </c>
      <c r="V8" t="s">
        <v>29</v>
      </c>
      <c r="W8" t="s">
        <v>135</v>
      </c>
      <c r="X8" t="s">
        <v>138</v>
      </c>
      <c r="Y8" s="49" t="s">
        <v>338</v>
      </c>
      <c r="Z8">
        <v>31</v>
      </c>
      <c r="AA8">
        <v>42.36</v>
      </c>
      <c r="AB8" s="23" t="str">
        <f t="shared" si="0"/>
        <v>https://maps.google.com/?q=29.664887,-98.094843</v>
      </c>
    </row>
    <row r="9" spans="1:28" x14ac:dyDescent="0.3">
      <c r="A9">
        <v>29</v>
      </c>
      <c r="B9" t="s">
        <v>50</v>
      </c>
      <c r="C9" t="s">
        <v>314</v>
      </c>
      <c r="H9" t="s">
        <v>331</v>
      </c>
      <c r="I9" t="s">
        <v>629</v>
      </c>
      <c r="J9" s="22">
        <v>43702</v>
      </c>
      <c r="K9">
        <v>29.664874999999999</v>
      </c>
      <c r="L9">
        <v>-98.094864999999999</v>
      </c>
      <c r="M9" t="s">
        <v>375</v>
      </c>
      <c r="N9">
        <v>2256216.4501402802</v>
      </c>
      <c r="O9">
        <v>13792057.709964501</v>
      </c>
      <c r="S9" t="s">
        <v>630</v>
      </c>
      <c r="V9" t="s">
        <v>29</v>
      </c>
      <c r="W9" t="s">
        <v>51</v>
      </c>
      <c r="X9" t="s">
        <v>54</v>
      </c>
      <c r="Y9" t="s">
        <v>332</v>
      </c>
      <c r="Z9">
        <v>32</v>
      </c>
      <c r="AA9">
        <v>40.520000000000003</v>
      </c>
      <c r="AB9" s="23" t="str">
        <f t="shared" si="0"/>
        <v>https://maps.google.com/?q=29.664875,-98.094865</v>
      </c>
    </row>
    <row r="10" spans="1:28" x14ac:dyDescent="0.3">
      <c r="A10">
        <v>28</v>
      </c>
      <c r="B10" t="s">
        <v>50</v>
      </c>
      <c r="C10" t="s">
        <v>314</v>
      </c>
      <c r="H10" t="s">
        <v>331</v>
      </c>
      <c r="I10" t="s">
        <v>629</v>
      </c>
      <c r="J10" s="22">
        <v>43702</v>
      </c>
      <c r="K10">
        <v>29.664864999999999</v>
      </c>
      <c r="L10">
        <v>-98.094853999999998</v>
      </c>
      <c r="M10" t="s">
        <v>374</v>
      </c>
      <c r="N10">
        <v>2256220.0000998201</v>
      </c>
      <c r="O10">
        <v>13792054.229895201</v>
      </c>
      <c r="S10" t="s">
        <v>630</v>
      </c>
      <c r="V10" t="s">
        <v>29</v>
      </c>
      <c r="W10" t="s">
        <v>51</v>
      </c>
      <c r="X10" t="s">
        <v>53</v>
      </c>
      <c r="Y10" t="s">
        <v>304</v>
      </c>
      <c r="Z10">
        <v>33</v>
      </c>
      <c r="AA10">
        <v>45.5</v>
      </c>
      <c r="AB10" s="23" t="str">
        <f t="shared" si="0"/>
        <v>https://maps.google.com/?q=29.664865,-98.094854</v>
      </c>
    </row>
    <row r="11" spans="1:28" x14ac:dyDescent="0.3">
      <c r="A11">
        <v>166</v>
      </c>
      <c r="B11" t="s">
        <v>134</v>
      </c>
      <c r="C11" t="s">
        <v>319</v>
      </c>
      <c r="H11" t="s">
        <v>337</v>
      </c>
      <c r="I11" t="s">
        <v>629</v>
      </c>
      <c r="J11" s="22">
        <v>43702</v>
      </c>
      <c r="K11">
        <v>29.664857000000001</v>
      </c>
      <c r="L11">
        <v>-98.094877999999994</v>
      </c>
      <c r="M11" t="s">
        <v>472</v>
      </c>
      <c r="N11">
        <v>2256212.2498415601</v>
      </c>
      <c r="O11">
        <v>13792051.119948201</v>
      </c>
      <c r="S11" t="s">
        <v>630</v>
      </c>
      <c r="V11" t="s">
        <v>29</v>
      </c>
      <c r="W11" t="s">
        <v>135</v>
      </c>
      <c r="X11" t="s">
        <v>148</v>
      </c>
      <c r="Y11" t="s">
        <v>308</v>
      </c>
      <c r="Z11">
        <v>34</v>
      </c>
      <c r="AA11">
        <v>42.12</v>
      </c>
      <c r="AB11" s="23" t="str">
        <f t="shared" si="0"/>
        <v>https://maps.google.com/?q=29.664857,-98.094878</v>
      </c>
    </row>
    <row r="12" spans="1:28" x14ac:dyDescent="0.3">
      <c r="A12">
        <v>31</v>
      </c>
      <c r="B12" t="s">
        <v>50</v>
      </c>
      <c r="C12" t="s">
        <v>314</v>
      </c>
      <c r="H12" t="s">
        <v>331</v>
      </c>
      <c r="I12" t="s">
        <v>629</v>
      </c>
      <c r="J12" s="22">
        <v>43702</v>
      </c>
      <c r="K12">
        <v>29.664836000000001</v>
      </c>
      <c r="L12">
        <v>-98.094825</v>
      </c>
      <c r="M12" t="s">
        <v>377</v>
      </c>
      <c r="N12">
        <v>2256229.3499562298</v>
      </c>
      <c r="O12">
        <v>13792043.7499841</v>
      </c>
      <c r="S12" t="s">
        <v>630</v>
      </c>
      <c r="V12" t="s">
        <v>29</v>
      </c>
      <c r="W12" t="s">
        <v>51</v>
      </c>
      <c r="X12" t="s">
        <v>56</v>
      </c>
      <c r="Y12" t="s">
        <v>332</v>
      </c>
      <c r="Z12">
        <v>35</v>
      </c>
      <c r="AA12">
        <v>59.51</v>
      </c>
      <c r="AB12" s="23" t="str">
        <f t="shared" si="0"/>
        <v>https://maps.google.com/?q=29.664836,-98.094825</v>
      </c>
    </row>
    <row r="13" spans="1:28" x14ac:dyDescent="0.3">
      <c r="A13">
        <v>30</v>
      </c>
      <c r="B13" t="s">
        <v>50</v>
      </c>
      <c r="C13" t="s">
        <v>314</v>
      </c>
      <c r="H13" t="s">
        <v>331</v>
      </c>
      <c r="I13" t="s">
        <v>629</v>
      </c>
      <c r="J13" s="22">
        <v>43702</v>
      </c>
      <c r="K13">
        <v>29.664783</v>
      </c>
      <c r="L13">
        <v>-98.094774000000001</v>
      </c>
      <c r="M13" t="s">
        <v>376</v>
      </c>
      <c r="N13">
        <v>2256245.6599514498</v>
      </c>
      <c r="O13">
        <v>13792024.430119401</v>
      </c>
      <c r="S13" t="s">
        <v>630</v>
      </c>
      <c r="V13" t="s">
        <v>29</v>
      </c>
      <c r="W13" t="s">
        <v>51</v>
      </c>
      <c r="X13" t="s">
        <v>55</v>
      </c>
      <c r="Y13" t="s">
        <v>304</v>
      </c>
      <c r="Z13">
        <v>36</v>
      </c>
      <c r="AA13">
        <v>84.67</v>
      </c>
      <c r="AB13" s="23" t="str">
        <f t="shared" si="0"/>
        <v>https://maps.google.com/?q=29.664783,-98.094774</v>
      </c>
    </row>
    <row r="14" spans="1:28" x14ac:dyDescent="0.3">
      <c r="A14">
        <v>46</v>
      </c>
      <c r="B14" t="s">
        <v>50</v>
      </c>
      <c r="C14" t="s">
        <v>314</v>
      </c>
      <c r="H14" t="s">
        <v>331</v>
      </c>
      <c r="I14" t="s">
        <v>629</v>
      </c>
      <c r="J14" s="22">
        <v>43702</v>
      </c>
      <c r="K14">
        <v>29.664567999999999</v>
      </c>
      <c r="L14">
        <v>-98.095191999999997</v>
      </c>
      <c r="M14" t="s">
        <v>389</v>
      </c>
      <c r="N14">
        <v>2256113.4100958798</v>
      </c>
      <c r="O14">
        <v>13791945.3801102</v>
      </c>
      <c r="S14" t="s">
        <v>630</v>
      </c>
      <c r="V14" t="s">
        <v>29</v>
      </c>
      <c r="W14" t="s">
        <v>51</v>
      </c>
      <c r="X14" t="s">
        <v>68</v>
      </c>
      <c r="Y14" t="s">
        <v>304</v>
      </c>
      <c r="Z14">
        <v>37</v>
      </c>
      <c r="AA14">
        <v>45.18</v>
      </c>
      <c r="AB14" s="23" t="str">
        <f t="shared" si="0"/>
        <v>https://maps.google.com/?q=29.664568,-98.095192</v>
      </c>
    </row>
    <row r="15" spans="1:28" x14ac:dyDescent="0.3">
      <c r="A15">
        <v>45</v>
      </c>
      <c r="B15" t="s">
        <v>50</v>
      </c>
      <c r="C15" t="s">
        <v>314</v>
      </c>
      <c r="H15" t="s">
        <v>331</v>
      </c>
      <c r="I15" t="s">
        <v>629</v>
      </c>
      <c r="J15" s="22">
        <v>43702</v>
      </c>
      <c r="K15">
        <v>29.664555</v>
      </c>
      <c r="L15">
        <v>-98.095178000000004</v>
      </c>
      <c r="M15" t="s">
        <v>388</v>
      </c>
      <c r="N15">
        <v>2256117.9900325802</v>
      </c>
      <c r="O15">
        <v>13791940.6800806</v>
      </c>
      <c r="S15" t="s">
        <v>630</v>
      </c>
      <c r="V15" t="s">
        <v>29</v>
      </c>
      <c r="W15" t="s">
        <v>51</v>
      </c>
      <c r="X15" t="s">
        <v>67</v>
      </c>
      <c r="Y15" t="s">
        <v>332</v>
      </c>
      <c r="Z15">
        <v>38</v>
      </c>
      <c r="AA15">
        <v>51.74</v>
      </c>
      <c r="AB15" s="23" t="str">
        <f t="shared" si="0"/>
        <v>https://maps.google.com/?q=29.664555,-98.095178</v>
      </c>
    </row>
    <row r="16" spans="1:28" x14ac:dyDescent="0.3">
      <c r="A16">
        <v>111</v>
      </c>
      <c r="B16" t="s">
        <v>50</v>
      </c>
      <c r="C16" t="s">
        <v>314</v>
      </c>
      <c r="H16" t="s">
        <v>331</v>
      </c>
      <c r="I16" t="s">
        <v>629</v>
      </c>
      <c r="J16" s="22">
        <v>43702</v>
      </c>
      <c r="K16">
        <v>29.664550999999999</v>
      </c>
      <c r="L16">
        <v>-98.095174</v>
      </c>
      <c r="M16" t="s">
        <v>436</v>
      </c>
      <c r="N16">
        <v>2256119.3100702101</v>
      </c>
      <c r="O16">
        <v>13791939.110013399</v>
      </c>
      <c r="S16" t="s">
        <v>630</v>
      </c>
      <c r="V16" t="s">
        <v>29</v>
      </c>
      <c r="W16" t="s">
        <v>51</v>
      </c>
      <c r="X16" t="s">
        <v>111</v>
      </c>
      <c r="Y16" t="s">
        <v>332</v>
      </c>
      <c r="Z16">
        <v>39</v>
      </c>
      <c r="AA16">
        <v>53.79</v>
      </c>
      <c r="AB16" s="23" t="str">
        <f t="shared" si="0"/>
        <v>https://maps.google.com/?q=29.664551,-98.095174</v>
      </c>
    </row>
    <row r="17" spans="1:28" x14ac:dyDescent="0.3">
      <c r="A17">
        <v>44</v>
      </c>
      <c r="B17" t="s">
        <v>50</v>
      </c>
      <c r="C17" t="s">
        <v>314</v>
      </c>
      <c r="H17" t="s">
        <v>331</v>
      </c>
      <c r="I17" t="s">
        <v>629</v>
      </c>
      <c r="J17" s="22">
        <v>43702</v>
      </c>
      <c r="K17">
        <v>29.664497999999998</v>
      </c>
      <c r="L17">
        <v>-98.095119999999994</v>
      </c>
      <c r="M17" t="s">
        <v>387</v>
      </c>
      <c r="N17">
        <v>2256136.6100116102</v>
      </c>
      <c r="O17">
        <v>13791920.1701147</v>
      </c>
      <c r="S17" t="s">
        <v>630</v>
      </c>
      <c r="V17" t="s">
        <v>29</v>
      </c>
      <c r="W17" t="s">
        <v>51</v>
      </c>
      <c r="X17" t="s">
        <v>66</v>
      </c>
      <c r="Y17" t="s">
        <v>304</v>
      </c>
      <c r="Z17">
        <v>40</v>
      </c>
      <c r="AA17">
        <v>79.39</v>
      </c>
      <c r="AB17" s="23" t="str">
        <f t="shared" si="0"/>
        <v>https://maps.google.com/?q=29.664498,-98.09512</v>
      </c>
    </row>
    <row r="18" spans="1:28" x14ac:dyDescent="0.3">
      <c r="A18">
        <v>156</v>
      </c>
      <c r="B18" t="s">
        <v>134</v>
      </c>
      <c r="C18" t="s">
        <v>319</v>
      </c>
      <c r="H18" t="s">
        <v>337</v>
      </c>
      <c r="I18" t="s">
        <v>629</v>
      </c>
      <c r="J18" s="22">
        <v>43702</v>
      </c>
      <c r="K18">
        <v>29.664251</v>
      </c>
      <c r="L18">
        <v>-98.095572000000004</v>
      </c>
      <c r="M18" t="s">
        <v>463</v>
      </c>
      <c r="N18">
        <v>2255993.6200437099</v>
      </c>
      <c r="O18">
        <v>13791829.229923099</v>
      </c>
      <c r="S18" t="s">
        <v>630</v>
      </c>
      <c r="V18" t="s">
        <v>29</v>
      </c>
      <c r="W18" t="s">
        <v>135</v>
      </c>
      <c r="X18" t="s">
        <v>139</v>
      </c>
      <c r="Y18" t="s">
        <v>338</v>
      </c>
      <c r="Z18">
        <v>41</v>
      </c>
      <c r="AA18">
        <v>40.33</v>
      </c>
      <c r="AB18" s="23" t="str">
        <f t="shared" si="0"/>
        <v>https://maps.google.com/?q=29.664251,-98.095572</v>
      </c>
    </row>
    <row r="19" spans="1:28" x14ac:dyDescent="0.3">
      <c r="A19">
        <v>32</v>
      </c>
      <c r="B19" t="s">
        <v>50</v>
      </c>
      <c r="C19" t="s">
        <v>314</v>
      </c>
      <c r="H19" t="s">
        <v>331</v>
      </c>
      <c r="I19" t="s">
        <v>629</v>
      </c>
      <c r="J19" s="22">
        <v>43702</v>
      </c>
      <c r="K19">
        <v>29.664232999999999</v>
      </c>
      <c r="L19">
        <v>-98.095573999999999</v>
      </c>
      <c r="M19" t="s">
        <v>378</v>
      </c>
      <c r="N19">
        <v>2255993.2400776199</v>
      </c>
      <c r="O19">
        <v>13791822.690109501</v>
      </c>
      <c r="S19" t="s">
        <v>630</v>
      </c>
      <c r="V19" t="s">
        <v>29</v>
      </c>
      <c r="W19" t="s">
        <v>51</v>
      </c>
      <c r="X19" t="s">
        <v>57</v>
      </c>
      <c r="Y19" t="s">
        <v>304</v>
      </c>
      <c r="Z19">
        <v>42</v>
      </c>
      <c r="AA19">
        <v>44.6</v>
      </c>
      <c r="AB19" s="23" t="str">
        <f t="shared" si="0"/>
        <v>https://maps.google.com/?q=29.664233,-98.095574</v>
      </c>
    </row>
    <row r="20" spans="1:28" x14ac:dyDescent="0.3">
      <c r="A20">
        <v>158</v>
      </c>
      <c r="B20" t="s">
        <v>134</v>
      </c>
      <c r="C20" t="s">
        <v>319</v>
      </c>
      <c r="H20" t="s">
        <v>337</v>
      </c>
      <c r="I20" t="s">
        <v>629</v>
      </c>
      <c r="J20" s="22">
        <v>43702</v>
      </c>
      <c r="K20">
        <v>29.663927000000001</v>
      </c>
      <c r="L20">
        <v>-98.095994000000005</v>
      </c>
      <c r="M20" t="s">
        <v>465</v>
      </c>
      <c r="N20">
        <v>2255860.5098504098</v>
      </c>
      <c r="O20">
        <v>13791710.0698666</v>
      </c>
      <c r="S20" t="s">
        <v>630</v>
      </c>
      <c r="V20" t="s">
        <v>29</v>
      </c>
      <c r="W20" t="s">
        <v>135</v>
      </c>
      <c r="X20" t="s">
        <v>141</v>
      </c>
      <c r="Y20" t="s">
        <v>338</v>
      </c>
      <c r="Z20">
        <v>43</v>
      </c>
      <c r="AA20">
        <v>27.43</v>
      </c>
      <c r="AB20" s="23" t="str">
        <f t="shared" si="0"/>
        <v>https://maps.google.com/?q=29.663927,-98.095994</v>
      </c>
    </row>
    <row r="21" spans="1:28" x14ac:dyDescent="0.3">
      <c r="A21">
        <v>157</v>
      </c>
      <c r="B21" t="s">
        <v>134</v>
      </c>
      <c r="C21" t="s">
        <v>319</v>
      </c>
      <c r="H21" t="s">
        <v>337</v>
      </c>
      <c r="I21" t="s">
        <v>629</v>
      </c>
      <c r="J21" s="22">
        <v>43702</v>
      </c>
      <c r="K21">
        <v>29.663923</v>
      </c>
      <c r="L21">
        <v>-98.09599</v>
      </c>
      <c r="M21" t="s">
        <v>464</v>
      </c>
      <c r="N21">
        <v>2255861.9201217801</v>
      </c>
      <c r="O21">
        <v>13791708.6599233</v>
      </c>
      <c r="S21" t="s">
        <v>630</v>
      </c>
      <c r="V21" t="s">
        <v>29</v>
      </c>
      <c r="W21" t="s">
        <v>135</v>
      </c>
      <c r="X21" t="s">
        <v>140</v>
      </c>
      <c r="Y21" t="s">
        <v>308</v>
      </c>
      <c r="Z21">
        <v>44</v>
      </c>
      <c r="AA21">
        <v>29.42</v>
      </c>
      <c r="AB21" s="23" t="str">
        <f t="shared" si="0"/>
        <v>https://maps.google.com/?q=29.663923,-98.09599</v>
      </c>
    </row>
    <row r="22" spans="1:28" x14ac:dyDescent="0.3">
      <c r="A22">
        <v>1</v>
      </c>
      <c r="B22" t="s">
        <v>28</v>
      </c>
      <c r="C22" t="s">
        <v>299</v>
      </c>
      <c r="H22" t="s">
        <v>328</v>
      </c>
      <c r="I22" t="s">
        <v>629</v>
      </c>
      <c r="J22" s="22">
        <v>43702</v>
      </c>
      <c r="K22">
        <v>29.663910999999999</v>
      </c>
      <c r="L22">
        <v>-98.095943000000005</v>
      </c>
      <c r="M22" t="s">
        <v>355</v>
      </c>
      <c r="N22">
        <v>2255876.8001582702</v>
      </c>
      <c r="O22">
        <v>13791704.580045599</v>
      </c>
      <c r="S22" t="s">
        <v>630</v>
      </c>
      <c r="V22" t="s">
        <v>29</v>
      </c>
      <c r="W22" t="s">
        <v>30</v>
      </c>
      <c r="X22" t="s">
        <v>31</v>
      </c>
      <c r="Y22" t="s">
        <v>303</v>
      </c>
      <c r="Z22">
        <v>45</v>
      </c>
      <c r="AA22">
        <v>42.92</v>
      </c>
      <c r="AB22" s="23" t="str">
        <f t="shared" si="0"/>
        <v>https://maps.google.com/?q=29.663911,-98.095943</v>
      </c>
    </row>
    <row r="23" spans="1:28" x14ac:dyDescent="0.3">
      <c r="A23">
        <v>130</v>
      </c>
      <c r="B23" t="s">
        <v>50</v>
      </c>
      <c r="C23" t="s">
        <v>314</v>
      </c>
      <c r="H23" t="s">
        <v>331</v>
      </c>
      <c r="I23" t="s">
        <v>629</v>
      </c>
      <c r="J23" s="22">
        <v>43702</v>
      </c>
      <c r="K23">
        <v>29.663910000000001</v>
      </c>
      <c r="L23">
        <v>-98.095945</v>
      </c>
      <c r="M23" t="s">
        <v>449</v>
      </c>
      <c r="N23">
        <v>2255876.0398979601</v>
      </c>
      <c r="O23">
        <v>13791704.200079501</v>
      </c>
      <c r="S23" t="s">
        <v>630</v>
      </c>
      <c r="V23" t="s">
        <v>29</v>
      </c>
      <c r="W23" t="s">
        <v>51</v>
      </c>
      <c r="X23" t="s">
        <v>124</v>
      </c>
      <c r="Y23" t="s">
        <v>304</v>
      </c>
      <c r="Z23">
        <v>46</v>
      </c>
      <c r="AA23">
        <v>42.64</v>
      </c>
      <c r="AB23" s="23" t="str">
        <f t="shared" si="0"/>
        <v>https://maps.google.com/?q=29.66391,-98.095945</v>
      </c>
    </row>
    <row r="24" spans="1:28" x14ac:dyDescent="0.3">
      <c r="A24">
        <v>34</v>
      </c>
      <c r="B24" t="s">
        <v>50</v>
      </c>
      <c r="C24" t="s">
        <v>314</v>
      </c>
      <c r="H24" t="s">
        <v>331</v>
      </c>
      <c r="I24" t="s">
        <v>629</v>
      </c>
      <c r="J24" s="22">
        <v>43702</v>
      </c>
      <c r="K24">
        <v>29.663829</v>
      </c>
      <c r="L24">
        <v>-98.095872</v>
      </c>
      <c r="M24" t="s">
        <v>380</v>
      </c>
      <c r="N24">
        <v>2255899.52987416</v>
      </c>
      <c r="O24">
        <v>13791674.9899402</v>
      </c>
      <c r="S24" t="s">
        <v>630</v>
      </c>
      <c r="V24" t="s">
        <v>29</v>
      </c>
      <c r="W24" t="s">
        <v>51</v>
      </c>
      <c r="X24" t="s">
        <v>59</v>
      </c>
      <c r="Y24" t="s">
        <v>332</v>
      </c>
      <c r="Z24">
        <v>47</v>
      </c>
      <c r="AA24">
        <v>79.849999999999994</v>
      </c>
      <c r="AB24" s="23" t="str">
        <f t="shared" si="0"/>
        <v>https://maps.google.com/?q=29.663829,-98.095872</v>
      </c>
    </row>
    <row r="25" spans="1:28" x14ac:dyDescent="0.3">
      <c r="A25">
        <v>33</v>
      </c>
      <c r="B25" t="s">
        <v>50</v>
      </c>
      <c r="C25" t="s">
        <v>314</v>
      </c>
      <c r="H25" t="s">
        <v>331</v>
      </c>
      <c r="I25" t="s">
        <v>629</v>
      </c>
      <c r="J25" s="22">
        <v>43702</v>
      </c>
      <c r="K25">
        <v>29.663775000000001</v>
      </c>
      <c r="L25">
        <v>-98.095819000000006</v>
      </c>
      <c r="M25" t="s">
        <v>379</v>
      </c>
      <c r="N25">
        <v>2255916.62014517</v>
      </c>
      <c r="O25">
        <v>13791655.2901094</v>
      </c>
      <c r="S25" t="s">
        <v>630</v>
      </c>
      <c r="V25" t="s">
        <v>29</v>
      </c>
      <c r="W25" t="s">
        <v>51</v>
      </c>
      <c r="X25" t="s">
        <v>58</v>
      </c>
      <c r="Y25" t="s">
        <v>304</v>
      </c>
      <c r="Z25">
        <v>50</v>
      </c>
      <c r="AA25">
        <v>105.84</v>
      </c>
      <c r="AB25" s="23" t="str">
        <f t="shared" si="0"/>
        <v>https://maps.google.com/?q=29.663775,-98.095819</v>
      </c>
    </row>
    <row r="26" spans="1:28" x14ac:dyDescent="0.3">
      <c r="A26">
        <v>35</v>
      </c>
      <c r="B26" t="s">
        <v>50</v>
      </c>
      <c r="C26" t="s">
        <v>314</v>
      </c>
      <c r="H26" t="s">
        <v>331</v>
      </c>
      <c r="I26" t="s">
        <v>629</v>
      </c>
      <c r="J26" s="22">
        <v>43702</v>
      </c>
      <c r="K26">
        <v>29.663557999999998</v>
      </c>
      <c r="L26">
        <v>-98.096350000000001</v>
      </c>
      <c r="M26" t="s">
        <v>381</v>
      </c>
      <c r="N26">
        <v>2255748.4799001799</v>
      </c>
      <c r="O26">
        <v>13791575.2698413</v>
      </c>
      <c r="S26" t="s">
        <v>630</v>
      </c>
      <c r="V26" t="s">
        <v>29</v>
      </c>
      <c r="W26" t="s">
        <v>51</v>
      </c>
      <c r="X26" t="s">
        <v>60</v>
      </c>
      <c r="Y26" t="s">
        <v>304</v>
      </c>
      <c r="Z26">
        <v>61</v>
      </c>
      <c r="AA26">
        <v>41.39</v>
      </c>
      <c r="AB26" s="23" t="str">
        <f t="shared" si="0"/>
        <v>https://maps.google.com/?q=29.663558,-98.09635</v>
      </c>
    </row>
    <row r="27" spans="1:28" x14ac:dyDescent="0.3">
      <c r="A27">
        <v>2</v>
      </c>
      <c r="B27" t="s">
        <v>28</v>
      </c>
      <c r="C27" t="s">
        <v>299</v>
      </c>
      <c r="H27" t="s">
        <v>328</v>
      </c>
      <c r="I27" t="s">
        <v>629</v>
      </c>
      <c r="J27" s="22">
        <v>43702</v>
      </c>
      <c r="K27">
        <v>29.663535</v>
      </c>
      <c r="L27">
        <v>-98.096463999999997</v>
      </c>
      <c r="M27" t="s">
        <v>356</v>
      </c>
      <c r="N27">
        <v>2255712.4799177698</v>
      </c>
      <c r="O27">
        <v>13791566.699932599</v>
      </c>
      <c r="S27" t="s">
        <v>630</v>
      </c>
      <c r="V27" t="s">
        <v>29</v>
      </c>
      <c r="W27" t="s">
        <v>30</v>
      </c>
      <c r="X27" t="s">
        <v>32</v>
      </c>
      <c r="Y27" t="s">
        <v>329</v>
      </c>
      <c r="Z27">
        <v>62</v>
      </c>
      <c r="AA27">
        <v>21.6</v>
      </c>
      <c r="AB27" s="23" t="str">
        <f t="shared" si="0"/>
        <v>https://maps.google.com/?q=29.663535,-98.096464</v>
      </c>
    </row>
    <row r="28" spans="1:28" x14ac:dyDescent="0.3">
      <c r="A28">
        <v>39</v>
      </c>
      <c r="B28" t="s">
        <v>50</v>
      </c>
      <c r="C28" t="s">
        <v>314</v>
      </c>
      <c r="H28" t="s">
        <v>331</v>
      </c>
      <c r="I28" t="s">
        <v>629</v>
      </c>
      <c r="J28" s="22">
        <v>43702</v>
      </c>
      <c r="K28">
        <v>29.663288000000001</v>
      </c>
      <c r="L28">
        <v>-98.096658000000005</v>
      </c>
      <c r="M28" t="s">
        <v>382</v>
      </c>
      <c r="N28">
        <v>2255651.4100483698</v>
      </c>
      <c r="O28">
        <v>13791476.370049199</v>
      </c>
      <c r="S28" t="s">
        <v>630</v>
      </c>
      <c r="V28" t="s">
        <v>29</v>
      </c>
      <c r="W28" t="s">
        <v>51</v>
      </c>
      <c r="X28" t="s">
        <v>61</v>
      </c>
      <c r="Y28" t="s">
        <v>304</v>
      </c>
      <c r="Z28">
        <v>63</v>
      </c>
      <c r="AA28">
        <v>40.98</v>
      </c>
      <c r="AB28" s="23" t="str">
        <f t="shared" si="0"/>
        <v>https://maps.google.com/?q=29.663288,-98.096658</v>
      </c>
    </row>
    <row r="29" spans="1:28" x14ac:dyDescent="0.3">
      <c r="A29">
        <v>162</v>
      </c>
      <c r="B29" t="s">
        <v>134</v>
      </c>
      <c r="C29" t="s">
        <v>319</v>
      </c>
      <c r="H29" t="s">
        <v>337</v>
      </c>
      <c r="I29" t="s">
        <v>629</v>
      </c>
      <c r="J29" s="22">
        <v>43702</v>
      </c>
      <c r="K29">
        <v>29.662946000000002</v>
      </c>
      <c r="L29">
        <v>-98.097493</v>
      </c>
      <c r="M29" t="s">
        <v>469</v>
      </c>
      <c r="N29">
        <v>2255387.0799766402</v>
      </c>
      <c r="O29">
        <v>13791349.989980699</v>
      </c>
      <c r="S29" t="s">
        <v>630</v>
      </c>
      <c r="V29" t="s">
        <v>29</v>
      </c>
      <c r="W29" t="s">
        <v>135</v>
      </c>
      <c r="X29" t="s">
        <v>145</v>
      </c>
      <c r="Y29" t="s">
        <v>308</v>
      </c>
      <c r="Z29">
        <v>65</v>
      </c>
      <c r="AA29">
        <v>-59.95</v>
      </c>
      <c r="AB29" s="23" t="str">
        <f t="shared" si="0"/>
        <v>https://maps.google.com/?q=29.662946,-98.097493</v>
      </c>
    </row>
    <row r="30" spans="1:28" x14ac:dyDescent="0.3">
      <c r="A30">
        <v>146</v>
      </c>
      <c r="B30" t="s">
        <v>50</v>
      </c>
      <c r="C30" t="s">
        <v>314</v>
      </c>
      <c r="H30" t="s">
        <v>331</v>
      </c>
      <c r="I30" t="s">
        <v>629</v>
      </c>
      <c r="J30" s="22">
        <v>43702</v>
      </c>
      <c r="K30">
        <v>29.662894999999999</v>
      </c>
      <c r="L30">
        <v>-98.097472999999994</v>
      </c>
      <c r="M30" t="s">
        <v>455</v>
      </c>
      <c r="N30">
        <v>2255393.60010288</v>
      </c>
      <c r="O30">
        <v>13791331.1600031</v>
      </c>
      <c r="S30" t="s">
        <v>630</v>
      </c>
      <c r="V30" t="s">
        <v>29</v>
      </c>
      <c r="W30" t="s">
        <v>51</v>
      </c>
      <c r="X30" t="s">
        <v>129</v>
      </c>
      <c r="Y30" t="s">
        <v>335</v>
      </c>
      <c r="Z30">
        <v>66</v>
      </c>
      <c r="AA30">
        <v>-42.13</v>
      </c>
      <c r="AB30" s="23" t="str">
        <f t="shared" si="0"/>
        <v>https://maps.google.com/?q=29.662895,-98.097473</v>
      </c>
    </row>
    <row r="31" spans="1:28" x14ac:dyDescent="0.3">
      <c r="A31">
        <v>161</v>
      </c>
      <c r="B31" t="s">
        <v>134</v>
      </c>
      <c r="C31" t="s">
        <v>319</v>
      </c>
      <c r="H31" t="s">
        <v>337</v>
      </c>
      <c r="I31" t="s">
        <v>629</v>
      </c>
      <c r="J31" s="22">
        <v>43702</v>
      </c>
      <c r="K31">
        <v>29.662797000000001</v>
      </c>
      <c r="L31">
        <v>-98.097639999999998</v>
      </c>
      <c r="M31" t="s">
        <v>468</v>
      </c>
      <c r="N31">
        <v>2255341.0000648</v>
      </c>
      <c r="O31">
        <v>13791295.399878399</v>
      </c>
      <c r="S31" t="s">
        <v>630</v>
      </c>
      <c r="V31" t="s">
        <v>29</v>
      </c>
      <c r="W31" t="s">
        <v>135</v>
      </c>
      <c r="X31" t="s">
        <v>144</v>
      </c>
      <c r="Y31" t="s">
        <v>308</v>
      </c>
      <c r="Z31">
        <v>67</v>
      </c>
      <c r="AA31">
        <v>-54.81</v>
      </c>
      <c r="AB31" s="23" t="str">
        <f t="shared" si="0"/>
        <v>https://maps.google.com/?q=29.662797,-98.09764</v>
      </c>
    </row>
    <row r="32" spans="1:28" x14ac:dyDescent="0.3">
      <c r="A32">
        <v>160</v>
      </c>
      <c r="B32" t="s">
        <v>134</v>
      </c>
      <c r="C32" t="s">
        <v>319</v>
      </c>
      <c r="H32" t="s">
        <v>337</v>
      </c>
      <c r="I32" t="s">
        <v>629</v>
      </c>
      <c r="J32" s="22">
        <v>43702</v>
      </c>
      <c r="K32">
        <v>29.662765</v>
      </c>
      <c r="L32">
        <v>-98.097604000000004</v>
      </c>
      <c r="M32" t="s">
        <v>467</v>
      </c>
      <c r="N32">
        <v>2255352.5099529801</v>
      </c>
      <c r="O32">
        <v>13791283.8801465</v>
      </c>
      <c r="S32" t="s">
        <v>630</v>
      </c>
      <c r="V32" t="s">
        <v>29</v>
      </c>
      <c r="W32" t="s">
        <v>135</v>
      </c>
      <c r="X32" t="s">
        <v>143</v>
      </c>
      <c r="Y32" t="s">
        <v>339</v>
      </c>
      <c r="Z32">
        <v>68</v>
      </c>
      <c r="AA32">
        <v>-38.520000000000003</v>
      </c>
      <c r="AB32" s="23" t="str">
        <f t="shared" si="0"/>
        <v>https://maps.google.com/?q=29.662765,-98.097604</v>
      </c>
    </row>
    <row r="33" spans="1:28" x14ac:dyDescent="0.3">
      <c r="A33">
        <v>40</v>
      </c>
      <c r="B33" t="s">
        <v>50</v>
      </c>
      <c r="C33" t="s">
        <v>314</v>
      </c>
      <c r="H33" t="s">
        <v>331</v>
      </c>
      <c r="I33" t="s">
        <v>629</v>
      </c>
      <c r="J33" s="22">
        <v>43702</v>
      </c>
      <c r="K33">
        <v>29.662671</v>
      </c>
      <c r="L33">
        <v>-98.097363999999999</v>
      </c>
      <c r="M33" t="s">
        <v>383</v>
      </c>
      <c r="N33">
        <v>2255429.1000262802</v>
      </c>
      <c r="O33">
        <v>13791250.300069099</v>
      </c>
      <c r="S33" t="s">
        <v>630</v>
      </c>
      <c r="V33" t="s">
        <v>29</v>
      </c>
      <c r="W33" t="s">
        <v>51</v>
      </c>
      <c r="X33" t="s">
        <v>62</v>
      </c>
      <c r="Y33" t="s">
        <v>304</v>
      </c>
      <c r="Z33">
        <v>69</v>
      </c>
      <c r="AA33">
        <v>39.75</v>
      </c>
      <c r="AB33" s="23" t="str">
        <f t="shared" si="0"/>
        <v>https://maps.google.com/?q=29.662671,-98.097364</v>
      </c>
    </row>
    <row r="34" spans="1:28" x14ac:dyDescent="0.3">
      <c r="A34">
        <v>159</v>
      </c>
      <c r="B34" t="s">
        <v>134</v>
      </c>
      <c r="C34" t="s">
        <v>319</v>
      </c>
      <c r="H34" t="s">
        <v>337</v>
      </c>
      <c r="I34" t="s">
        <v>629</v>
      </c>
      <c r="J34" s="22">
        <v>43702</v>
      </c>
      <c r="K34">
        <v>29.662393999999999</v>
      </c>
      <c r="L34">
        <v>-98.097686999999993</v>
      </c>
      <c r="M34" t="s">
        <v>466</v>
      </c>
      <c r="N34">
        <v>2255327.1500054798</v>
      </c>
      <c r="O34">
        <v>13791148.7001552</v>
      </c>
      <c r="S34" t="s">
        <v>630</v>
      </c>
      <c r="V34" t="s">
        <v>29</v>
      </c>
      <c r="W34" t="s">
        <v>135</v>
      </c>
      <c r="X34" t="s">
        <v>142</v>
      </c>
      <c r="Y34" t="s">
        <v>308</v>
      </c>
      <c r="Z34">
        <v>70</v>
      </c>
      <c r="AA34">
        <v>37.729999999999997</v>
      </c>
      <c r="AB34" s="23" t="str">
        <f t="shared" ref="AB34:AB65" si="1">"https://maps.google.com/?q="&amp;K34&amp;","&amp;L34</f>
        <v>https://maps.google.com/?q=29.662394,-98.097687</v>
      </c>
    </row>
    <row r="35" spans="1:28" x14ac:dyDescent="0.3">
      <c r="A35">
        <v>41</v>
      </c>
      <c r="B35" t="s">
        <v>50</v>
      </c>
      <c r="C35" t="s">
        <v>314</v>
      </c>
      <c r="H35" t="s">
        <v>331</v>
      </c>
      <c r="I35" t="s">
        <v>629</v>
      </c>
      <c r="J35" s="22">
        <v>43702</v>
      </c>
      <c r="K35">
        <v>29.662084</v>
      </c>
      <c r="L35">
        <v>-98.098040999999995</v>
      </c>
      <c r="M35" t="s">
        <v>384</v>
      </c>
      <c r="N35">
        <v>2255215.4898495399</v>
      </c>
      <c r="O35">
        <v>13791035.1201533</v>
      </c>
      <c r="S35" t="s">
        <v>630</v>
      </c>
      <c r="V35" t="s">
        <v>29</v>
      </c>
      <c r="W35" t="s">
        <v>51</v>
      </c>
      <c r="X35" t="s">
        <v>63</v>
      </c>
      <c r="Y35" t="s">
        <v>304</v>
      </c>
      <c r="Z35">
        <v>71</v>
      </c>
      <c r="AA35">
        <v>40.67</v>
      </c>
      <c r="AB35" s="23" t="str">
        <f t="shared" si="1"/>
        <v>https://maps.google.com/?q=29.662084,-98.098041</v>
      </c>
    </row>
    <row r="36" spans="1:28" x14ac:dyDescent="0.3">
      <c r="A36">
        <v>42</v>
      </c>
      <c r="B36" t="s">
        <v>50</v>
      </c>
      <c r="C36" t="s">
        <v>314</v>
      </c>
      <c r="H36" t="s">
        <v>331</v>
      </c>
      <c r="I36" t="s">
        <v>629</v>
      </c>
      <c r="J36" s="22">
        <v>43702</v>
      </c>
      <c r="K36">
        <v>29.662027999999999</v>
      </c>
      <c r="L36">
        <v>-98.097983999999997</v>
      </c>
      <c r="M36" t="s">
        <v>385</v>
      </c>
      <c r="N36">
        <v>2255233.95003284</v>
      </c>
      <c r="O36">
        <v>13791014.8598889</v>
      </c>
      <c r="S36" t="s">
        <v>630</v>
      </c>
      <c r="V36" t="s">
        <v>29</v>
      </c>
      <c r="W36" t="s">
        <v>51</v>
      </c>
      <c r="X36" t="s">
        <v>64</v>
      </c>
      <c r="Y36" t="s">
        <v>332</v>
      </c>
      <c r="Z36">
        <v>72</v>
      </c>
      <c r="AA36">
        <v>68.069999999999993</v>
      </c>
      <c r="AB36" s="23" t="str">
        <f t="shared" si="1"/>
        <v>https://maps.google.com/?q=29.662028,-98.097984</v>
      </c>
    </row>
    <row r="37" spans="1:28" x14ac:dyDescent="0.3">
      <c r="A37">
        <v>131</v>
      </c>
      <c r="B37" t="s">
        <v>50</v>
      </c>
      <c r="C37" t="s">
        <v>314</v>
      </c>
      <c r="H37" t="s">
        <v>331</v>
      </c>
      <c r="I37" t="s">
        <v>629</v>
      </c>
      <c r="J37" s="22">
        <v>43702</v>
      </c>
      <c r="K37">
        <v>29.661913999999999</v>
      </c>
      <c r="L37">
        <v>-98.098688999999993</v>
      </c>
      <c r="M37" t="s">
        <v>450</v>
      </c>
      <c r="N37">
        <v>2255010.27994214</v>
      </c>
      <c r="O37">
        <v>13790971.710112801</v>
      </c>
      <c r="S37" t="s">
        <v>630</v>
      </c>
      <c r="V37" t="s">
        <v>29</v>
      </c>
      <c r="W37" t="s">
        <v>51</v>
      </c>
      <c r="X37" t="s">
        <v>125</v>
      </c>
      <c r="Y37" t="s">
        <v>304</v>
      </c>
      <c r="Z37">
        <v>73</v>
      </c>
      <c r="AA37">
        <v>-55.9</v>
      </c>
      <c r="AB37" s="23" t="str">
        <f t="shared" si="1"/>
        <v>https://maps.google.com/?q=29.661914,-98.098689</v>
      </c>
    </row>
    <row r="38" spans="1:28" x14ac:dyDescent="0.3">
      <c r="A38">
        <v>47</v>
      </c>
      <c r="B38" t="s">
        <v>50</v>
      </c>
      <c r="C38" t="s">
        <v>314</v>
      </c>
      <c r="H38" t="s">
        <v>331</v>
      </c>
      <c r="I38" t="s">
        <v>629</v>
      </c>
      <c r="J38" s="22">
        <v>43702</v>
      </c>
      <c r="K38">
        <v>29.661891000000001</v>
      </c>
      <c r="L38">
        <v>-98.098658999999998</v>
      </c>
      <c r="M38" t="s">
        <v>390</v>
      </c>
      <c r="N38">
        <v>2255019.9799055001</v>
      </c>
      <c r="O38">
        <v>13790963.279984299</v>
      </c>
      <c r="S38" t="s">
        <v>630</v>
      </c>
      <c r="V38" t="s">
        <v>29</v>
      </c>
      <c r="W38" t="s">
        <v>51</v>
      </c>
      <c r="X38" t="s">
        <v>69</v>
      </c>
      <c r="Y38" t="s">
        <v>332</v>
      </c>
      <c r="Z38">
        <v>74</v>
      </c>
      <c r="AA38">
        <v>-43.08</v>
      </c>
      <c r="AB38" s="23" t="str">
        <f t="shared" si="1"/>
        <v>https://maps.google.com/?q=29.661891,-98.098659</v>
      </c>
    </row>
    <row r="39" spans="1:28" x14ac:dyDescent="0.3">
      <c r="A39">
        <v>48</v>
      </c>
      <c r="B39" t="s">
        <v>50</v>
      </c>
      <c r="C39" t="s">
        <v>314</v>
      </c>
      <c r="H39" t="s">
        <v>331</v>
      </c>
      <c r="I39" t="s">
        <v>629</v>
      </c>
      <c r="J39" s="22">
        <v>43702</v>
      </c>
      <c r="K39">
        <v>29.661746000000001</v>
      </c>
      <c r="L39">
        <v>-98.098464000000007</v>
      </c>
      <c r="M39" t="s">
        <v>391</v>
      </c>
      <c r="N39">
        <v>2255082.1099393801</v>
      </c>
      <c r="O39">
        <v>13790910.889944701</v>
      </c>
      <c r="S39" t="s">
        <v>630</v>
      </c>
      <c r="V39" t="s">
        <v>29</v>
      </c>
      <c r="W39" t="s">
        <v>51</v>
      </c>
      <c r="X39" t="s">
        <v>70</v>
      </c>
      <c r="Y39" t="s">
        <v>304</v>
      </c>
      <c r="Z39">
        <v>76</v>
      </c>
      <c r="AA39">
        <v>37.840000000000003</v>
      </c>
      <c r="AB39" s="23" t="str">
        <f t="shared" si="1"/>
        <v>https://maps.google.com/?q=29.661746,-98.098464</v>
      </c>
    </row>
    <row r="40" spans="1:28" x14ac:dyDescent="0.3">
      <c r="A40">
        <v>167</v>
      </c>
      <c r="B40" t="s">
        <v>134</v>
      </c>
      <c r="C40" t="s">
        <v>319</v>
      </c>
      <c r="H40" t="s">
        <v>337</v>
      </c>
      <c r="I40" t="s">
        <v>629</v>
      </c>
      <c r="J40" s="22">
        <v>43702</v>
      </c>
      <c r="K40">
        <v>29.661598000000001</v>
      </c>
      <c r="L40">
        <v>-98.099012999999999</v>
      </c>
      <c r="M40" t="s">
        <v>473</v>
      </c>
      <c r="N40">
        <v>2254908.3299213601</v>
      </c>
      <c r="O40">
        <v>13790855.829970799</v>
      </c>
      <c r="S40" t="s">
        <v>630</v>
      </c>
      <c r="V40" t="s">
        <v>29</v>
      </c>
      <c r="W40" t="s">
        <v>135</v>
      </c>
      <c r="X40" t="s">
        <v>149</v>
      </c>
      <c r="Y40" t="s">
        <v>308</v>
      </c>
      <c r="Z40">
        <v>86</v>
      </c>
      <c r="AA40">
        <v>-47.83</v>
      </c>
      <c r="AB40" s="23" t="str">
        <f t="shared" si="1"/>
        <v>https://maps.google.com/?q=29.661598,-98.099013</v>
      </c>
    </row>
    <row r="41" spans="1:28" x14ac:dyDescent="0.3">
      <c r="A41">
        <v>171</v>
      </c>
      <c r="B41" t="s">
        <v>134</v>
      </c>
      <c r="C41" t="s">
        <v>319</v>
      </c>
      <c r="H41" t="s">
        <v>337</v>
      </c>
      <c r="I41" t="s">
        <v>629</v>
      </c>
      <c r="J41" s="22">
        <v>43702</v>
      </c>
      <c r="K41">
        <v>29.661522999999999</v>
      </c>
      <c r="L41">
        <v>-98.099086999999997</v>
      </c>
      <c r="M41" t="s">
        <v>474</v>
      </c>
      <c r="N41">
        <v>2254884.8199296701</v>
      </c>
      <c r="O41">
        <v>13790828.519990001</v>
      </c>
      <c r="S41" t="s">
        <v>630</v>
      </c>
      <c r="V41" t="s">
        <v>29</v>
      </c>
      <c r="W41" t="s">
        <v>135</v>
      </c>
      <c r="X41" t="s">
        <v>150</v>
      </c>
      <c r="Y41" t="s">
        <v>338</v>
      </c>
      <c r="Z41">
        <v>87</v>
      </c>
      <c r="AA41">
        <v>-45.6</v>
      </c>
      <c r="AB41" s="23" t="str">
        <f t="shared" si="1"/>
        <v>https://maps.google.com/?q=29.661523,-98.099087</v>
      </c>
    </row>
    <row r="42" spans="1:28" x14ac:dyDescent="0.3">
      <c r="A42">
        <v>52</v>
      </c>
      <c r="B42" t="s">
        <v>50</v>
      </c>
      <c r="C42" t="s">
        <v>314</v>
      </c>
      <c r="H42" t="s">
        <v>331</v>
      </c>
      <c r="I42" t="s">
        <v>629</v>
      </c>
      <c r="J42" s="22">
        <v>43702</v>
      </c>
      <c r="K42">
        <v>29.661473999999998</v>
      </c>
      <c r="L42">
        <v>-98.098800999999995</v>
      </c>
      <c r="M42" t="s">
        <v>393</v>
      </c>
      <c r="N42">
        <v>2254975.8798860498</v>
      </c>
      <c r="O42">
        <v>13790811.3299697</v>
      </c>
      <c r="S42" t="s">
        <v>630</v>
      </c>
      <c r="V42" t="s">
        <v>29</v>
      </c>
      <c r="W42" t="s">
        <v>51</v>
      </c>
      <c r="X42" t="s">
        <v>71</v>
      </c>
      <c r="Y42" t="s">
        <v>304</v>
      </c>
      <c r="Z42">
        <v>88</v>
      </c>
      <c r="AA42">
        <v>31.6</v>
      </c>
      <c r="AB42" s="23" t="str">
        <f t="shared" si="1"/>
        <v>https://maps.google.com/?q=29.661474,-98.098801</v>
      </c>
    </row>
    <row r="43" spans="1:28" x14ac:dyDescent="0.3">
      <c r="A43">
        <v>172</v>
      </c>
      <c r="B43" t="s">
        <v>134</v>
      </c>
      <c r="C43" t="s">
        <v>319</v>
      </c>
      <c r="H43" t="s">
        <v>337</v>
      </c>
      <c r="I43" t="s">
        <v>629</v>
      </c>
      <c r="J43" s="22">
        <v>43702</v>
      </c>
      <c r="K43">
        <v>29.661435999999998</v>
      </c>
      <c r="L43">
        <v>-98.098775000000003</v>
      </c>
      <c r="M43" t="s">
        <v>475</v>
      </c>
      <c r="N43">
        <v>2254984.3198582199</v>
      </c>
      <c r="O43">
        <v>13790797.439879401</v>
      </c>
      <c r="S43" t="s">
        <v>630</v>
      </c>
      <c r="V43" t="s">
        <v>29</v>
      </c>
      <c r="W43" t="s">
        <v>135</v>
      </c>
      <c r="X43" t="s">
        <v>151</v>
      </c>
      <c r="Y43" t="s">
        <v>308</v>
      </c>
      <c r="Z43">
        <v>90</v>
      </c>
      <c r="AA43">
        <v>47.34</v>
      </c>
      <c r="AB43" s="23" t="str">
        <f t="shared" si="1"/>
        <v>https://maps.google.com/?q=29.661436,-98.098775</v>
      </c>
    </row>
    <row r="44" spans="1:28" x14ac:dyDescent="0.3">
      <c r="A44">
        <v>174</v>
      </c>
      <c r="B44" t="s">
        <v>134</v>
      </c>
      <c r="C44" t="s">
        <v>319</v>
      </c>
      <c r="H44" t="s">
        <v>337</v>
      </c>
      <c r="I44" t="s">
        <v>629</v>
      </c>
      <c r="J44" s="22">
        <v>43702</v>
      </c>
      <c r="K44">
        <v>29.661377000000002</v>
      </c>
      <c r="L44">
        <v>-98.098851999999994</v>
      </c>
      <c r="M44" t="s">
        <v>476</v>
      </c>
      <c r="N44">
        <v>2254960.1001371201</v>
      </c>
      <c r="O44">
        <v>13790775.939967399</v>
      </c>
      <c r="S44" t="s">
        <v>630</v>
      </c>
      <c r="V44" t="s">
        <v>29</v>
      </c>
      <c r="W44" t="s">
        <v>135</v>
      </c>
      <c r="X44" t="s">
        <v>152</v>
      </c>
      <c r="Y44" t="s">
        <v>308</v>
      </c>
      <c r="Z44">
        <v>91</v>
      </c>
      <c r="AA44">
        <v>45.01</v>
      </c>
      <c r="AB44" s="23" t="str">
        <f t="shared" si="1"/>
        <v>https://maps.google.com/?q=29.661377,-98.098852</v>
      </c>
    </row>
    <row r="45" spans="1:28" x14ac:dyDescent="0.3">
      <c r="A45">
        <v>175</v>
      </c>
      <c r="B45" t="s">
        <v>134</v>
      </c>
      <c r="C45" t="s">
        <v>319</v>
      </c>
      <c r="H45" t="s">
        <v>337</v>
      </c>
      <c r="I45" t="s">
        <v>629</v>
      </c>
      <c r="J45" s="22">
        <v>43702</v>
      </c>
      <c r="K45">
        <v>29.661368</v>
      </c>
      <c r="L45">
        <v>-98.098851999999994</v>
      </c>
      <c r="M45" t="s">
        <v>477</v>
      </c>
      <c r="N45">
        <v>2254960.0299188602</v>
      </c>
      <c r="O45">
        <v>13790772.660052899</v>
      </c>
      <c r="S45" t="s">
        <v>630</v>
      </c>
      <c r="V45" t="s">
        <v>29</v>
      </c>
      <c r="W45" t="s">
        <v>135</v>
      </c>
      <c r="X45" t="s">
        <v>153</v>
      </c>
      <c r="Y45" t="s">
        <v>308</v>
      </c>
      <c r="Z45">
        <v>92</v>
      </c>
      <c r="AA45">
        <v>47.25</v>
      </c>
      <c r="AB45" s="23" t="str">
        <f t="shared" si="1"/>
        <v>https://maps.google.com/?q=29.661368,-98.098852</v>
      </c>
    </row>
    <row r="46" spans="1:28" x14ac:dyDescent="0.3">
      <c r="A46">
        <v>54</v>
      </c>
      <c r="B46" t="s">
        <v>50</v>
      </c>
      <c r="C46" t="s">
        <v>314</v>
      </c>
      <c r="H46" t="s">
        <v>331</v>
      </c>
      <c r="I46" t="s">
        <v>629</v>
      </c>
      <c r="J46" s="22">
        <v>43702</v>
      </c>
      <c r="K46">
        <v>29.660931999999999</v>
      </c>
      <c r="L46">
        <v>-98.099421000000007</v>
      </c>
      <c r="M46" t="s">
        <v>394</v>
      </c>
      <c r="N46">
        <v>2254780.4001292898</v>
      </c>
      <c r="O46">
        <v>13790612.810156099</v>
      </c>
      <c r="S46" t="s">
        <v>630</v>
      </c>
      <c r="V46" t="s">
        <v>29</v>
      </c>
      <c r="W46" t="s">
        <v>51</v>
      </c>
      <c r="X46" t="s">
        <v>72</v>
      </c>
      <c r="Y46" t="s">
        <v>304</v>
      </c>
      <c r="Z46">
        <v>95</v>
      </c>
      <c r="AA46">
        <v>30.26</v>
      </c>
      <c r="AB46" s="23" t="str">
        <f t="shared" si="1"/>
        <v>https://maps.google.com/?q=29.660932,-98.099421</v>
      </c>
    </row>
    <row r="47" spans="1:28" x14ac:dyDescent="0.3">
      <c r="A47">
        <v>66</v>
      </c>
      <c r="B47" t="s">
        <v>50</v>
      </c>
      <c r="C47" t="s">
        <v>314</v>
      </c>
      <c r="H47" t="s">
        <v>331</v>
      </c>
      <c r="I47" t="s">
        <v>629</v>
      </c>
      <c r="J47" s="22">
        <v>43702</v>
      </c>
      <c r="K47">
        <v>29.660513000000002</v>
      </c>
      <c r="L47">
        <v>-98.100194999999999</v>
      </c>
      <c r="M47" t="s">
        <v>398</v>
      </c>
      <c r="N47">
        <v>2254535.9398559998</v>
      </c>
      <c r="O47">
        <v>13790458.490111301</v>
      </c>
      <c r="S47" t="s">
        <v>630</v>
      </c>
      <c r="V47" t="s">
        <v>29</v>
      </c>
      <c r="W47" t="s">
        <v>51</v>
      </c>
      <c r="X47" t="s">
        <v>76</v>
      </c>
      <c r="Y47" t="s">
        <v>332</v>
      </c>
      <c r="Z47">
        <v>99</v>
      </c>
      <c r="AA47">
        <v>-37.01</v>
      </c>
      <c r="AB47" s="23" t="str">
        <f t="shared" si="1"/>
        <v>https://maps.google.com/?q=29.660513,-98.100195</v>
      </c>
    </row>
    <row r="48" spans="1:28" x14ac:dyDescent="0.3">
      <c r="A48">
        <v>10</v>
      </c>
      <c r="B48" t="s">
        <v>28</v>
      </c>
      <c r="C48" t="s">
        <v>299</v>
      </c>
      <c r="H48" t="s">
        <v>328</v>
      </c>
      <c r="I48" t="s">
        <v>629</v>
      </c>
      <c r="J48" s="22">
        <v>43702</v>
      </c>
      <c r="K48">
        <v>29.660495999999998</v>
      </c>
      <c r="L48">
        <v>-98.100174999999993</v>
      </c>
      <c r="M48" t="s">
        <v>359</v>
      </c>
      <c r="N48">
        <v>2254542.3799202899</v>
      </c>
      <c r="O48">
        <v>13790452.3601229</v>
      </c>
      <c r="S48" t="s">
        <v>630</v>
      </c>
      <c r="V48" t="s">
        <v>29</v>
      </c>
      <c r="W48" t="s">
        <v>30</v>
      </c>
      <c r="X48" t="s">
        <v>34</v>
      </c>
      <c r="Y48" t="s">
        <v>303</v>
      </c>
      <c r="Z48">
        <v>100</v>
      </c>
      <c r="AA48">
        <v>-28.12</v>
      </c>
      <c r="AB48" s="23" t="str">
        <f t="shared" si="1"/>
        <v>https://maps.google.com/?q=29.660496,-98.100175</v>
      </c>
    </row>
    <row r="49" spans="1:28" x14ac:dyDescent="0.3">
      <c r="A49">
        <v>7</v>
      </c>
      <c r="B49" t="s">
        <v>28</v>
      </c>
      <c r="C49" t="s">
        <v>299</v>
      </c>
      <c r="H49" t="s">
        <v>328</v>
      </c>
      <c r="I49" t="s">
        <v>629</v>
      </c>
      <c r="J49" s="22">
        <v>43702</v>
      </c>
      <c r="K49">
        <v>29.660392999999999</v>
      </c>
      <c r="L49">
        <v>-98.100044999999994</v>
      </c>
      <c r="M49" t="s">
        <v>358</v>
      </c>
      <c r="N49">
        <v>2254583.6600532401</v>
      </c>
      <c r="O49">
        <v>13790414.989900099</v>
      </c>
      <c r="S49" t="s">
        <v>630</v>
      </c>
      <c r="V49" t="s">
        <v>29</v>
      </c>
      <c r="W49" t="s">
        <v>30</v>
      </c>
      <c r="X49" t="s">
        <v>33</v>
      </c>
      <c r="Y49" t="s">
        <v>303</v>
      </c>
      <c r="Z49">
        <v>101</v>
      </c>
      <c r="AA49">
        <v>27.52</v>
      </c>
      <c r="AB49" s="23" t="str">
        <f t="shared" si="1"/>
        <v>https://maps.google.com/?q=29.660393,-98.100045</v>
      </c>
    </row>
    <row r="50" spans="1:28" x14ac:dyDescent="0.3">
      <c r="A50">
        <v>56</v>
      </c>
      <c r="B50" t="s">
        <v>50</v>
      </c>
      <c r="C50" t="s">
        <v>314</v>
      </c>
      <c r="H50" t="s">
        <v>331</v>
      </c>
      <c r="I50" t="s">
        <v>629</v>
      </c>
      <c r="J50" s="22">
        <v>43702</v>
      </c>
      <c r="K50">
        <v>29.660382999999999</v>
      </c>
      <c r="L50">
        <v>-98.100032999999996</v>
      </c>
      <c r="M50" t="s">
        <v>396</v>
      </c>
      <c r="N50">
        <v>2254587.7701182198</v>
      </c>
      <c r="O50">
        <v>13790411.6400954</v>
      </c>
      <c r="S50" t="s">
        <v>630</v>
      </c>
      <c r="V50" t="s">
        <v>29</v>
      </c>
      <c r="W50" t="s">
        <v>51</v>
      </c>
      <c r="X50" t="s">
        <v>74</v>
      </c>
      <c r="Y50" t="s">
        <v>305</v>
      </c>
      <c r="Z50">
        <v>102</v>
      </c>
      <c r="AA50">
        <v>32.81</v>
      </c>
      <c r="AB50" s="23" t="str">
        <f t="shared" si="1"/>
        <v>https://maps.google.com/?q=29.660383,-98.100033</v>
      </c>
    </row>
    <row r="51" spans="1:28" x14ac:dyDescent="0.3">
      <c r="A51">
        <v>55</v>
      </c>
      <c r="B51" t="s">
        <v>50</v>
      </c>
      <c r="C51" t="s">
        <v>314</v>
      </c>
      <c r="H51" t="s">
        <v>331</v>
      </c>
      <c r="I51" t="s">
        <v>629</v>
      </c>
      <c r="J51" s="22">
        <v>43702</v>
      </c>
      <c r="K51">
        <v>29.66038</v>
      </c>
      <c r="L51">
        <v>-98.100052000000005</v>
      </c>
      <c r="M51" t="s">
        <v>395</v>
      </c>
      <c r="N51">
        <v>2254581.5699116099</v>
      </c>
      <c r="O51">
        <v>13790410.3200578</v>
      </c>
      <c r="S51" t="s">
        <v>630</v>
      </c>
      <c r="V51" t="s">
        <v>29</v>
      </c>
      <c r="W51" t="s">
        <v>51</v>
      </c>
      <c r="X51" t="s">
        <v>73</v>
      </c>
      <c r="Y51" t="s">
        <v>304</v>
      </c>
      <c r="Z51">
        <v>103</v>
      </c>
      <c r="AA51">
        <v>29.29</v>
      </c>
      <c r="AB51" s="23" t="str">
        <f t="shared" si="1"/>
        <v>https://maps.google.com/?q=29.66038,-98.100052</v>
      </c>
    </row>
    <row r="52" spans="1:28" x14ac:dyDescent="0.3">
      <c r="A52">
        <v>176</v>
      </c>
      <c r="B52" t="s">
        <v>134</v>
      </c>
      <c r="C52" t="s">
        <v>319</v>
      </c>
      <c r="H52" t="s">
        <v>337</v>
      </c>
      <c r="I52" t="s">
        <v>629</v>
      </c>
      <c r="J52" s="22">
        <v>43702</v>
      </c>
      <c r="K52">
        <v>29.660375999999999</v>
      </c>
      <c r="L52">
        <v>-98.100012000000007</v>
      </c>
      <c r="M52" t="s">
        <v>478</v>
      </c>
      <c r="N52">
        <v>2254594.4900711798</v>
      </c>
      <c r="O52">
        <v>13790409.140128599</v>
      </c>
      <c r="S52" t="s">
        <v>630</v>
      </c>
      <c r="V52" t="s">
        <v>29</v>
      </c>
      <c r="W52" t="s">
        <v>135</v>
      </c>
      <c r="X52" t="s">
        <v>154</v>
      </c>
      <c r="Y52" t="s">
        <v>308</v>
      </c>
      <c r="Z52">
        <v>104</v>
      </c>
      <c r="AA52">
        <v>39.36</v>
      </c>
      <c r="AB52" s="23" t="str">
        <f t="shared" si="1"/>
        <v>https://maps.google.com/?q=29.660376,-98.100012</v>
      </c>
    </row>
    <row r="53" spans="1:28" x14ac:dyDescent="0.3">
      <c r="A53">
        <v>187</v>
      </c>
      <c r="B53" t="s">
        <v>134</v>
      </c>
      <c r="C53" t="s">
        <v>319</v>
      </c>
      <c r="H53" t="s">
        <v>337</v>
      </c>
      <c r="I53" t="s">
        <v>629</v>
      </c>
      <c r="J53" s="22">
        <v>43702</v>
      </c>
      <c r="K53">
        <v>29.660046000000001</v>
      </c>
      <c r="L53">
        <v>-98.100724</v>
      </c>
      <c r="M53" t="s">
        <v>479</v>
      </c>
      <c r="N53">
        <v>2254369.0399148301</v>
      </c>
      <c r="O53">
        <v>13790287.1798728</v>
      </c>
      <c r="S53" t="s">
        <v>630</v>
      </c>
      <c r="V53" t="s">
        <v>29</v>
      </c>
      <c r="W53" t="s">
        <v>135</v>
      </c>
      <c r="X53" t="s">
        <v>155</v>
      </c>
      <c r="Y53" t="s">
        <v>338</v>
      </c>
      <c r="Z53">
        <v>105</v>
      </c>
      <c r="AA53">
        <v>-36.89</v>
      </c>
      <c r="AB53" s="23" t="str">
        <f t="shared" si="1"/>
        <v>https://maps.google.com/?q=29.660046,-98.100724</v>
      </c>
    </row>
    <row r="54" spans="1:28" x14ac:dyDescent="0.3">
      <c r="A54">
        <v>69</v>
      </c>
      <c r="B54" t="s">
        <v>50</v>
      </c>
      <c r="C54" t="s">
        <v>314</v>
      </c>
      <c r="H54" t="s">
        <v>331</v>
      </c>
      <c r="I54" t="s">
        <v>629</v>
      </c>
      <c r="J54" s="22">
        <v>43702</v>
      </c>
      <c r="K54">
        <v>29.660036000000002</v>
      </c>
      <c r="L54">
        <v>-98.100712000000001</v>
      </c>
      <c r="M54" t="s">
        <v>401</v>
      </c>
      <c r="N54">
        <v>2254372.95015307</v>
      </c>
      <c r="O54">
        <v>13790283.6601006</v>
      </c>
      <c r="S54" t="s">
        <v>630</v>
      </c>
      <c r="V54" t="s">
        <v>29</v>
      </c>
      <c r="W54" t="s">
        <v>51</v>
      </c>
      <c r="X54" t="s">
        <v>79</v>
      </c>
      <c r="Y54" t="s">
        <v>305</v>
      </c>
      <c r="Z54">
        <v>106</v>
      </c>
      <c r="AA54">
        <v>-31.63</v>
      </c>
      <c r="AB54" s="23" t="str">
        <f t="shared" si="1"/>
        <v>https://maps.google.com/?q=29.660036,-98.100712</v>
      </c>
    </row>
    <row r="55" spans="1:28" x14ac:dyDescent="0.3">
      <c r="A55">
        <v>67</v>
      </c>
      <c r="B55" t="s">
        <v>50</v>
      </c>
      <c r="C55" t="s">
        <v>314</v>
      </c>
      <c r="H55" t="s">
        <v>331</v>
      </c>
      <c r="I55" t="s">
        <v>629</v>
      </c>
      <c r="J55" s="22">
        <v>43702</v>
      </c>
      <c r="K55">
        <v>29.659953999999999</v>
      </c>
      <c r="L55">
        <v>-98.100538999999998</v>
      </c>
      <c r="M55" t="s">
        <v>399</v>
      </c>
      <c r="N55">
        <v>2254428.1600791402</v>
      </c>
      <c r="O55">
        <v>13790254.340040199</v>
      </c>
      <c r="S55" t="s">
        <v>630</v>
      </c>
      <c r="V55" t="s">
        <v>29</v>
      </c>
      <c r="W55" t="s">
        <v>51</v>
      </c>
      <c r="X55" t="s">
        <v>77</v>
      </c>
      <c r="Y55" t="s">
        <v>304</v>
      </c>
      <c r="Z55">
        <v>107</v>
      </c>
      <c r="AA55">
        <v>28.36</v>
      </c>
      <c r="AB55" s="23" t="str">
        <f t="shared" si="1"/>
        <v>https://maps.google.com/?q=29.659954,-98.100539</v>
      </c>
    </row>
    <row r="56" spans="1:28" x14ac:dyDescent="0.3">
      <c r="A56">
        <v>11</v>
      </c>
      <c r="B56" t="s">
        <v>28</v>
      </c>
      <c r="C56" t="s">
        <v>299</v>
      </c>
      <c r="H56" t="s">
        <v>328</v>
      </c>
      <c r="I56" t="s">
        <v>629</v>
      </c>
      <c r="J56" s="22">
        <v>43702</v>
      </c>
      <c r="K56">
        <v>29.659852000000001</v>
      </c>
      <c r="L56">
        <v>-98.100656000000001</v>
      </c>
      <c r="M56" t="s">
        <v>360</v>
      </c>
      <c r="N56">
        <v>2254391.3499617898</v>
      </c>
      <c r="O56">
        <v>13790216.790006099</v>
      </c>
      <c r="S56" t="s">
        <v>630</v>
      </c>
      <c r="V56" t="s">
        <v>29</v>
      </c>
      <c r="W56" t="s">
        <v>30</v>
      </c>
      <c r="X56" t="s">
        <v>35</v>
      </c>
      <c r="Y56" t="s">
        <v>303</v>
      </c>
      <c r="Z56">
        <v>108</v>
      </c>
      <c r="AA56">
        <v>28.23</v>
      </c>
      <c r="AB56" s="23" t="str">
        <f t="shared" si="1"/>
        <v>https://maps.google.com/?q=29.659852,-98.100656</v>
      </c>
    </row>
    <row r="57" spans="1:28" x14ac:dyDescent="0.3">
      <c r="A57">
        <v>68</v>
      </c>
      <c r="B57" t="s">
        <v>50</v>
      </c>
      <c r="C57" t="s">
        <v>314</v>
      </c>
      <c r="H57" t="s">
        <v>331</v>
      </c>
      <c r="I57" t="s">
        <v>629</v>
      </c>
      <c r="J57" s="22">
        <v>43702</v>
      </c>
      <c r="K57">
        <v>29.659842999999999</v>
      </c>
      <c r="L57">
        <v>-98.100649000000004</v>
      </c>
      <c r="M57" t="s">
        <v>400</v>
      </c>
      <c r="N57">
        <v>2254393.4699625801</v>
      </c>
      <c r="O57">
        <v>13790213.5999972</v>
      </c>
      <c r="S57" t="s">
        <v>630</v>
      </c>
      <c r="V57" t="s">
        <v>29</v>
      </c>
      <c r="W57" t="s">
        <v>51</v>
      </c>
      <c r="X57" t="s">
        <v>78</v>
      </c>
      <c r="Y57" t="s">
        <v>305</v>
      </c>
      <c r="Z57">
        <v>109</v>
      </c>
      <c r="AA57">
        <v>31.97</v>
      </c>
      <c r="AB57" s="23" t="str">
        <f t="shared" si="1"/>
        <v>https://maps.google.com/?q=29.659843,-98.100649</v>
      </c>
    </row>
    <row r="58" spans="1:28" x14ac:dyDescent="0.3">
      <c r="A58">
        <v>70</v>
      </c>
      <c r="B58" t="s">
        <v>50</v>
      </c>
      <c r="C58" t="s">
        <v>314</v>
      </c>
      <c r="H58" t="s">
        <v>331</v>
      </c>
      <c r="I58" t="s">
        <v>629</v>
      </c>
      <c r="J58" s="22">
        <v>43702</v>
      </c>
      <c r="K58">
        <v>29.659663999999999</v>
      </c>
      <c r="L58">
        <v>-98.101123999999999</v>
      </c>
      <c r="M58" t="s">
        <v>402</v>
      </c>
      <c r="N58">
        <v>2254243.0900151399</v>
      </c>
      <c r="O58">
        <v>13790147.279836399</v>
      </c>
      <c r="S58" t="s">
        <v>630</v>
      </c>
      <c r="V58" t="s">
        <v>29</v>
      </c>
      <c r="W58" t="s">
        <v>51</v>
      </c>
      <c r="X58" t="s">
        <v>80</v>
      </c>
      <c r="Y58" t="s">
        <v>304</v>
      </c>
      <c r="Z58">
        <v>110</v>
      </c>
      <c r="AA58">
        <v>-29.4</v>
      </c>
      <c r="AB58" s="23" t="str">
        <f t="shared" si="1"/>
        <v>https://maps.google.com/?q=29.659664,-98.101124</v>
      </c>
    </row>
    <row r="59" spans="1:28" x14ac:dyDescent="0.3">
      <c r="A59">
        <v>188</v>
      </c>
      <c r="B59" t="s">
        <v>134</v>
      </c>
      <c r="C59" t="s">
        <v>319</v>
      </c>
      <c r="H59" t="s">
        <v>337</v>
      </c>
      <c r="I59" t="s">
        <v>629</v>
      </c>
      <c r="J59" s="22">
        <v>43702</v>
      </c>
      <c r="K59">
        <v>29.659609</v>
      </c>
      <c r="L59">
        <v>-98.100891000000004</v>
      </c>
      <c r="M59" t="s">
        <v>480</v>
      </c>
      <c r="N59">
        <v>2254317.3300736402</v>
      </c>
      <c r="O59">
        <v>13790127.8500506</v>
      </c>
      <c r="S59" t="s">
        <v>630</v>
      </c>
      <c r="V59" t="s">
        <v>29</v>
      </c>
      <c r="W59" t="s">
        <v>135</v>
      </c>
      <c r="X59" t="s">
        <v>156</v>
      </c>
      <c r="Y59" t="s">
        <v>308</v>
      </c>
      <c r="Z59">
        <v>111</v>
      </c>
      <c r="AA59">
        <v>37.33</v>
      </c>
      <c r="AB59" s="23" t="str">
        <f t="shared" si="1"/>
        <v>https://maps.google.com/?q=29.659609,-98.100891</v>
      </c>
    </row>
    <row r="60" spans="1:28" x14ac:dyDescent="0.3">
      <c r="A60">
        <v>190</v>
      </c>
      <c r="B60" t="s">
        <v>134</v>
      </c>
      <c r="C60" t="s">
        <v>319</v>
      </c>
      <c r="H60" t="s">
        <v>337</v>
      </c>
      <c r="I60" t="s">
        <v>629</v>
      </c>
      <c r="J60" s="22">
        <v>43702</v>
      </c>
      <c r="K60">
        <v>29.659599</v>
      </c>
      <c r="L60">
        <v>-98.100891000000004</v>
      </c>
      <c r="M60" t="s">
        <v>482</v>
      </c>
      <c r="N60">
        <v>2254317.4399947398</v>
      </c>
      <c r="O60">
        <v>13790124.450043101</v>
      </c>
      <c r="S60" t="s">
        <v>630</v>
      </c>
      <c r="V60" t="s">
        <v>29</v>
      </c>
      <c r="W60" t="s">
        <v>135</v>
      </c>
      <c r="X60" t="s">
        <v>158</v>
      </c>
      <c r="Y60" t="s">
        <v>308</v>
      </c>
      <c r="Z60">
        <v>112</v>
      </c>
      <c r="AA60">
        <v>39.79</v>
      </c>
      <c r="AB60" s="23" t="str">
        <f t="shared" si="1"/>
        <v>https://maps.google.com/?q=29.659599,-98.100891</v>
      </c>
    </row>
    <row r="61" spans="1:28" x14ac:dyDescent="0.3">
      <c r="A61">
        <v>189</v>
      </c>
      <c r="B61" t="s">
        <v>134</v>
      </c>
      <c r="C61" t="s">
        <v>319</v>
      </c>
      <c r="H61" t="s">
        <v>337</v>
      </c>
      <c r="I61" t="s">
        <v>629</v>
      </c>
      <c r="J61" s="22">
        <v>43702</v>
      </c>
      <c r="K61">
        <v>29.659599</v>
      </c>
      <c r="L61">
        <v>-98.100900999999993</v>
      </c>
      <c r="M61" t="s">
        <v>481</v>
      </c>
      <c r="N61">
        <v>2254314.0301436102</v>
      </c>
      <c r="O61">
        <v>13790124.4300276</v>
      </c>
      <c r="S61" t="s">
        <v>630</v>
      </c>
      <c r="V61" t="s">
        <v>29</v>
      </c>
      <c r="W61" t="s">
        <v>135</v>
      </c>
      <c r="X61" t="s">
        <v>157</v>
      </c>
      <c r="Y61" t="s">
        <v>308</v>
      </c>
      <c r="Z61">
        <v>113</v>
      </c>
      <c r="AA61">
        <v>37.36</v>
      </c>
      <c r="AB61" s="23" t="str">
        <f t="shared" si="1"/>
        <v>https://maps.google.com/?q=29.659599,-98.100901</v>
      </c>
    </row>
    <row r="62" spans="1:28" x14ac:dyDescent="0.3">
      <c r="A62">
        <v>71</v>
      </c>
      <c r="B62" t="s">
        <v>50</v>
      </c>
      <c r="C62" t="s">
        <v>314</v>
      </c>
      <c r="H62" t="s">
        <v>331</v>
      </c>
      <c r="I62" t="s">
        <v>629</v>
      </c>
      <c r="J62" s="22">
        <v>43702</v>
      </c>
      <c r="K62">
        <v>29.65953</v>
      </c>
      <c r="L62">
        <v>-98.101020000000005</v>
      </c>
      <c r="M62" t="s">
        <v>403</v>
      </c>
      <c r="N62">
        <v>2254276.5001250398</v>
      </c>
      <c r="O62">
        <v>13790098.7600042</v>
      </c>
      <c r="S62" t="s">
        <v>630</v>
      </c>
      <c r="V62" t="s">
        <v>29</v>
      </c>
      <c r="W62" t="s">
        <v>51</v>
      </c>
      <c r="X62" t="s">
        <v>81</v>
      </c>
      <c r="Y62" t="s">
        <v>304</v>
      </c>
      <c r="Z62">
        <v>115</v>
      </c>
      <c r="AA62">
        <v>28.26</v>
      </c>
      <c r="AB62" s="23" t="str">
        <f t="shared" si="1"/>
        <v>https://maps.google.com/?q=29.65953,-98.10102</v>
      </c>
    </row>
    <row r="63" spans="1:28" x14ac:dyDescent="0.3">
      <c r="A63">
        <v>118</v>
      </c>
      <c r="B63" t="s">
        <v>50</v>
      </c>
      <c r="C63" t="s">
        <v>314</v>
      </c>
      <c r="H63" t="s">
        <v>331</v>
      </c>
      <c r="I63" t="s">
        <v>629</v>
      </c>
      <c r="J63" s="22">
        <v>43702</v>
      </c>
      <c r="K63">
        <v>29.659472000000001</v>
      </c>
      <c r="L63">
        <v>-98.100977</v>
      </c>
      <c r="M63" t="s">
        <v>438</v>
      </c>
      <c r="N63">
        <v>2254290.4801209499</v>
      </c>
      <c r="O63">
        <v>13790078.0400398</v>
      </c>
      <c r="S63" t="s">
        <v>630</v>
      </c>
      <c r="V63" t="s">
        <v>29</v>
      </c>
      <c r="W63" t="s">
        <v>51</v>
      </c>
      <c r="X63" t="s">
        <v>113</v>
      </c>
      <c r="Y63" t="s">
        <v>332</v>
      </c>
      <c r="Z63">
        <v>116</v>
      </c>
      <c r="AA63">
        <v>52.63</v>
      </c>
      <c r="AB63" s="23" t="str">
        <f t="shared" si="1"/>
        <v>https://maps.google.com/?q=29.659472,-98.100977</v>
      </c>
    </row>
    <row r="64" spans="1:28" x14ac:dyDescent="0.3">
      <c r="A64">
        <v>117</v>
      </c>
      <c r="B64" t="s">
        <v>50</v>
      </c>
      <c r="C64" t="s">
        <v>314</v>
      </c>
      <c r="H64" t="s">
        <v>331</v>
      </c>
      <c r="I64" t="s">
        <v>629</v>
      </c>
      <c r="J64" s="22">
        <v>43702</v>
      </c>
      <c r="K64">
        <v>29.659462999999999</v>
      </c>
      <c r="L64">
        <v>-98.100969000000006</v>
      </c>
      <c r="M64" t="s">
        <v>437</v>
      </c>
      <c r="N64">
        <v>2254292.81996394</v>
      </c>
      <c r="O64">
        <v>13790074.8198436</v>
      </c>
      <c r="S64" t="s">
        <v>630</v>
      </c>
      <c r="V64" t="s">
        <v>29</v>
      </c>
      <c r="W64" t="s">
        <v>51</v>
      </c>
      <c r="X64" t="s">
        <v>112</v>
      </c>
      <c r="Y64" t="s">
        <v>332</v>
      </c>
      <c r="Z64">
        <v>117</v>
      </c>
      <c r="AA64">
        <v>56.54</v>
      </c>
      <c r="AB64" s="23" t="str">
        <f t="shared" si="1"/>
        <v>https://maps.google.com/?q=29.659463,-98.100969</v>
      </c>
    </row>
    <row r="65" spans="1:28" x14ac:dyDescent="0.3">
      <c r="A65">
        <v>104</v>
      </c>
      <c r="B65" t="s">
        <v>50</v>
      </c>
      <c r="C65" t="s">
        <v>314</v>
      </c>
      <c r="H65" t="s">
        <v>331</v>
      </c>
      <c r="I65" t="s">
        <v>629</v>
      </c>
      <c r="J65" s="22">
        <v>43702</v>
      </c>
      <c r="K65">
        <v>29.659452000000002</v>
      </c>
      <c r="L65">
        <v>-98.101105000000004</v>
      </c>
      <c r="M65" t="s">
        <v>430</v>
      </c>
      <c r="N65">
        <v>2254249.6199850701</v>
      </c>
      <c r="O65">
        <v>13790070.3101252</v>
      </c>
      <c r="S65" t="s">
        <v>630</v>
      </c>
      <c r="V65" t="s">
        <v>29</v>
      </c>
      <c r="W65" t="s">
        <v>51</v>
      </c>
      <c r="X65" t="s">
        <v>106</v>
      </c>
      <c r="Y65" t="s">
        <v>304</v>
      </c>
      <c r="Z65">
        <v>118</v>
      </c>
      <c r="AA65">
        <v>27.54</v>
      </c>
      <c r="AB65" s="23" t="str">
        <f t="shared" si="1"/>
        <v>https://maps.google.com/?q=29.659452,-98.101105</v>
      </c>
    </row>
    <row r="66" spans="1:28" x14ac:dyDescent="0.3">
      <c r="A66">
        <v>207</v>
      </c>
      <c r="B66" t="s">
        <v>134</v>
      </c>
      <c r="C66" t="s">
        <v>319</v>
      </c>
      <c r="H66" t="s">
        <v>337</v>
      </c>
      <c r="I66" t="s">
        <v>629</v>
      </c>
      <c r="J66" s="22">
        <v>43702</v>
      </c>
      <c r="K66">
        <v>29.659441000000001</v>
      </c>
      <c r="L66">
        <v>-98.101080999999994</v>
      </c>
      <c r="M66" t="s">
        <v>498</v>
      </c>
      <c r="N66">
        <v>2254257.3200405501</v>
      </c>
      <c r="O66">
        <v>13790066.2499348</v>
      </c>
      <c r="S66" t="s">
        <v>630</v>
      </c>
      <c r="V66" t="s">
        <v>29</v>
      </c>
      <c r="W66" t="s">
        <v>135</v>
      </c>
      <c r="X66" t="s">
        <v>172</v>
      </c>
      <c r="Y66" t="s">
        <v>338</v>
      </c>
      <c r="Z66">
        <v>119</v>
      </c>
      <c r="AA66">
        <v>36</v>
      </c>
      <c r="AB66" s="23" t="str">
        <f t="shared" ref="AB66:AB97" si="2">"https://maps.google.com/?q="&amp;K66&amp;","&amp;L66</f>
        <v>https://maps.google.com/?q=29.659441,-98.101081</v>
      </c>
    </row>
    <row r="67" spans="1:28" x14ac:dyDescent="0.3">
      <c r="A67">
        <v>110</v>
      </c>
      <c r="B67" t="s">
        <v>50</v>
      </c>
      <c r="C67" t="s">
        <v>314</v>
      </c>
      <c r="H67" t="s">
        <v>331</v>
      </c>
      <c r="I67" t="s">
        <v>629</v>
      </c>
      <c r="J67" s="22">
        <v>43702</v>
      </c>
      <c r="K67">
        <v>29.659423</v>
      </c>
      <c r="L67">
        <v>-98.101066000000003</v>
      </c>
      <c r="M67" t="s">
        <v>435</v>
      </c>
      <c r="N67">
        <v>2254262.1998814</v>
      </c>
      <c r="O67">
        <v>13790059.7898551</v>
      </c>
      <c r="S67" t="s">
        <v>630</v>
      </c>
      <c r="V67" t="s">
        <v>29</v>
      </c>
      <c r="W67" t="s">
        <v>51</v>
      </c>
      <c r="X67" t="s">
        <v>110</v>
      </c>
      <c r="Y67" t="s">
        <v>332</v>
      </c>
      <c r="Z67">
        <v>120</v>
      </c>
      <c r="AA67">
        <v>43.94</v>
      </c>
      <c r="AB67" s="23" t="str">
        <f t="shared" si="2"/>
        <v>https://maps.google.com/?q=29.659423,-98.101066</v>
      </c>
    </row>
    <row r="68" spans="1:28" x14ac:dyDescent="0.3">
      <c r="A68">
        <v>109</v>
      </c>
      <c r="B68" t="s">
        <v>50</v>
      </c>
      <c r="C68" t="s">
        <v>314</v>
      </c>
      <c r="H68" t="s">
        <v>331</v>
      </c>
      <c r="I68" t="s">
        <v>629</v>
      </c>
      <c r="J68" s="22">
        <v>43702</v>
      </c>
      <c r="K68">
        <v>29.659407999999999</v>
      </c>
      <c r="L68">
        <v>-98.101046999999994</v>
      </c>
      <c r="M68" t="s">
        <v>434</v>
      </c>
      <c r="N68">
        <v>2254268.4601344401</v>
      </c>
      <c r="O68">
        <v>13790054.550063601</v>
      </c>
      <c r="S68" t="s">
        <v>630</v>
      </c>
      <c r="V68" t="s">
        <v>29</v>
      </c>
      <c r="W68" t="s">
        <v>51</v>
      </c>
      <c r="X68" t="s">
        <v>109</v>
      </c>
      <c r="Y68" t="s">
        <v>332</v>
      </c>
      <c r="Z68">
        <v>121</v>
      </c>
      <c r="AA68">
        <v>52.1</v>
      </c>
      <c r="AB68" s="23" t="str">
        <f t="shared" si="2"/>
        <v>https://maps.google.com/?q=29.659408,-98.101047</v>
      </c>
    </row>
    <row r="69" spans="1:28" x14ac:dyDescent="0.3">
      <c r="A69">
        <v>103</v>
      </c>
      <c r="B69" t="s">
        <v>50</v>
      </c>
      <c r="C69" t="s">
        <v>314</v>
      </c>
      <c r="H69" t="s">
        <v>331</v>
      </c>
      <c r="I69" t="s">
        <v>629</v>
      </c>
      <c r="J69" s="22">
        <v>43702</v>
      </c>
      <c r="K69">
        <v>29.659188</v>
      </c>
      <c r="L69">
        <v>-98.101411999999996</v>
      </c>
      <c r="M69" t="s">
        <v>429</v>
      </c>
      <c r="N69">
        <v>2254153.10006691</v>
      </c>
      <c r="O69">
        <v>13789973.639926801</v>
      </c>
      <c r="S69" t="s">
        <v>630</v>
      </c>
      <c r="V69" t="s">
        <v>29</v>
      </c>
      <c r="W69" t="s">
        <v>51</v>
      </c>
      <c r="X69" t="s">
        <v>105</v>
      </c>
      <c r="Y69" t="s">
        <v>304</v>
      </c>
      <c r="Z69">
        <v>123</v>
      </c>
      <c r="AA69">
        <v>19.739999999999998</v>
      </c>
      <c r="AB69" s="23" t="str">
        <f t="shared" si="2"/>
        <v>https://maps.google.com/?q=29.659188,-98.101412</v>
      </c>
    </row>
    <row r="70" spans="1:28" x14ac:dyDescent="0.3">
      <c r="A70">
        <v>208</v>
      </c>
      <c r="B70" t="s">
        <v>134</v>
      </c>
      <c r="C70" t="s">
        <v>319</v>
      </c>
      <c r="H70" t="s">
        <v>337</v>
      </c>
      <c r="I70" t="s">
        <v>629</v>
      </c>
      <c r="J70" s="22">
        <v>43702</v>
      </c>
      <c r="K70">
        <v>29.659119</v>
      </c>
      <c r="L70">
        <v>-98.101821999999999</v>
      </c>
      <c r="M70" t="s">
        <v>499</v>
      </c>
      <c r="N70">
        <v>2254023.0200867602</v>
      </c>
      <c r="O70">
        <v>13789947.430141499</v>
      </c>
      <c r="S70" t="s">
        <v>630</v>
      </c>
      <c r="V70" t="s">
        <v>29</v>
      </c>
      <c r="W70" t="s">
        <v>135</v>
      </c>
      <c r="X70" t="s">
        <v>173</v>
      </c>
      <c r="Y70" t="s">
        <v>338</v>
      </c>
      <c r="Z70">
        <v>125</v>
      </c>
      <c r="AA70">
        <v>-56.44</v>
      </c>
      <c r="AB70" s="23" t="str">
        <f t="shared" si="2"/>
        <v>https://maps.google.com/?q=29.659119,-98.101822</v>
      </c>
    </row>
    <row r="71" spans="1:28" x14ac:dyDescent="0.3">
      <c r="A71">
        <v>148</v>
      </c>
      <c r="B71" t="s">
        <v>50</v>
      </c>
      <c r="C71" t="s">
        <v>314</v>
      </c>
      <c r="H71" t="s">
        <v>331</v>
      </c>
      <c r="I71" t="s">
        <v>629</v>
      </c>
      <c r="J71" s="22">
        <v>43702</v>
      </c>
      <c r="K71">
        <v>29.659013999999999</v>
      </c>
      <c r="L71">
        <v>-98.101934</v>
      </c>
      <c r="M71" t="s">
        <v>456</v>
      </c>
      <c r="N71">
        <v>2253987.57791297</v>
      </c>
      <c r="O71">
        <v>13789909.0200979</v>
      </c>
      <c r="S71" t="s">
        <v>630</v>
      </c>
      <c r="V71" t="s">
        <v>29</v>
      </c>
      <c r="W71" t="s">
        <v>51</v>
      </c>
      <c r="X71" t="s">
        <v>130</v>
      </c>
      <c r="Y71" t="s">
        <v>335</v>
      </c>
      <c r="Z71">
        <v>126</v>
      </c>
      <c r="AA71">
        <v>-54.95</v>
      </c>
      <c r="AB71" s="23" t="str">
        <f t="shared" si="2"/>
        <v>https://maps.google.com/?q=29.659014,-98.101934</v>
      </c>
    </row>
    <row r="72" spans="1:28" x14ac:dyDescent="0.3">
      <c r="A72">
        <v>205</v>
      </c>
      <c r="B72" t="s">
        <v>134</v>
      </c>
      <c r="C72" t="s">
        <v>319</v>
      </c>
      <c r="H72" t="s">
        <v>337</v>
      </c>
      <c r="I72" t="s">
        <v>629</v>
      </c>
      <c r="J72" s="22">
        <v>43702</v>
      </c>
      <c r="K72">
        <v>29.658965999999999</v>
      </c>
      <c r="L72">
        <v>-98.101726999999997</v>
      </c>
      <c r="M72" t="s">
        <v>496</v>
      </c>
      <c r="N72">
        <v>2254053.6598566701</v>
      </c>
      <c r="O72">
        <v>13789892.0000451</v>
      </c>
      <c r="S72" t="s">
        <v>630</v>
      </c>
      <c r="V72" t="s">
        <v>29</v>
      </c>
      <c r="W72" t="s">
        <v>135</v>
      </c>
      <c r="X72" t="s">
        <v>170</v>
      </c>
      <c r="Y72" t="s">
        <v>308</v>
      </c>
      <c r="Z72">
        <v>127</v>
      </c>
      <c r="AA72">
        <v>4.21</v>
      </c>
      <c r="AB72" s="23" t="str">
        <f t="shared" si="2"/>
        <v>https://maps.google.com/?q=29.658966,-98.101727</v>
      </c>
    </row>
    <row r="73" spans="1:28" x14ac:dyDescent="0.3">
      <c r="A73">
        <v>206</v>
      </c>
      <c r="B73" t="s">
        <v>134</v>
      </c>
      <c r="C73" t="s">
        <v>319</v>
      </c>
      <c r="H73" t="s">
        <v>337</v>
      </c>
      <c r="I73" t="s">
        <v>629</v>
      </c>
      <c r="J73" s="22">
        <v>43702</v>
      </c>
      <c r="K73">
        <v>29.658954000000001</v>
      </c>
      <c r="L73">
        <v>-98.101730000000003</v>
      </c>
      <c r="M73" t="s">
        <v>497</v>
      </c>
      <c r="N73">
        <v>2254052.66991047</v>
      </c>
      <c r="O73">
        <v>13789887.6799816</v>
      </c>
      <c r="S73" t="s">
        <v>630</v>
      </c>
      <c r="V73" t="s">
        <v>29</v>
      </c>
      <c r="W73" t="s">
        <v>135</v>
      </c>
      <c r="X73" t="s">
        <v>171</v>
      </c>
      <c r="Y73" t="s">
        <v>308</v>
      </c>
      <c r="Z73">
        <v>128</v>
      </c>
      <c r="AA73">
        <v>6.52</v>
      </c>
      <c r="AB73" s="23" t="str">
        <f t="shared" si="2"/>
        <v>https://maps.google.com/?q=29.658954,-98.10173</v>
      </c>
    </row>
    <row r="74" spans="1:28" x14ac:dyDescent="0.3">
      <c r="A74">
        <v>24</v>
      </c>
      <c r="B74" t="s">
        <v>28</v>
      </c>
      <c r="C74" t="s">
        <v>299</v>
      </c>
      <c r="H74" t="s">
        <v>328</v>
      </c>
      <c r="I74" t="s">
        <v>629</v>
      </c>
      <c r="J74" s="22">
        <v>43702</v>
      </c>
      <c r="K74">
        <v>29.658840999999999</v>
      </c>
      <c r="L74">
        <v>-98.101811999999995</v>
      </c>
      <c r="M74" t="s">
        <v>371</v>
      </c>
      <c r="N74">
        <v>2254026.76987301</v>
      </c>
      <c r="O74">
        <v>13789846.3801613</v>
      </c>
      <c r="S74" t="s">
        <v>630</v>
      </c>
      <c r="V74" t="s">
        <v>29</v>
      </c>
      <c r="W74" t="s">
        <v>30</v>
      </c>
      <c r="X74" t="s">
        <v>46</v>
      </c>
      <c r="Y74" t="s">
        <v>303</v>
      </c>
      <c r="Z74">
        <v>129</v>
      </c>
      <c r="AA74">
        <v>16.86</v>
      </c>
      <c r="AB74" s="23" t="str">
        <f t="shared" si="2"/>
        <v>https://maps.google.com/?q=29.658841,-98.101812</v>
      </c>
    </row>
    <row r="75" spans="1:28" x14ac:dyDescent="0.3">
      <c r="A75">
        <v>102</v>
      </c>
      <c r="B75" t="s">
        <v>50</v>
      </c>
      <c r="C75" t="s">
        <v>314</v>
      </c>
      <c r="H75" t="s">
        <v>331</v>
      </c>
      <c r="I75" t="s">
        <v>629</v>
      </c>
      <c r="J75" s="22">
        <v>43702</v>
      </c>
      <c r="K75">
        <v>29.658836000000001</v>
      </c>
      <c r="L75">
        <v>-98.101814000000005</v>
      </c>
      <c r="M75" t="s">
        <v>428</v>
      </c>
      <c r="N75">
        <v>2254026.2100956799</v>
      </c>
      <c r="O75">
        <v>13789844.589923801</v>
      </c>
      <c r="S75" t="s">
        <v>630</v>
      </c>
      <c r="V75" t="s">
        <v>29</v>
      </c>
      <c r="W75" t="s">
        <v>51</v>
      </c>
      <c r="X75" t="s">
        <v>104</v>
      </c>
      <c r="Y75" t="s">
        <v>304</v>
      </c>
      <c r="Z75">
        <v>130</v>
      </c>
      <c r="AA75">
        <v>17.71</v>
      </c>
      <c r="AB75" s="23" t="str">
        <f t="shared" si="2"/>
        <v>https://maps.google.com/?q=29.658836,-98.101814</v>
      </c>
    </row>
    <row r="76" spans="1:28" x14ac:dyDescent="0.3">
      <c r="A76">
        <v>120</v>
      </c>
      <c r="B76" t="s">
        <v>50</v>
      </c>
      <c r="C76" t="s">
        <v>314</v>
      </c>
      <c r="H76" t="s">
        <v>331</v>
      </c>
      <c r="I76" t="s">
        <v>629</v>
      </c>
      <c r="J76" s="22">
        <v>43702</v>
      </c>
      <c r="K76">
        <v>29.658781999999999</v>
      </c>
      <c r="L76">
        <v>-98.101748000000001</v>
      </c>
      <c r="M76" t="s">
        <v>440</v>
      </c>
      <c r="N76">
        <v>2254047.47015</v>
      </c>
      <c r="O76">
        <v>13789825.2100126</v>
      </c>
      <c r="S76" t="s">
        <v>630</v>
      </c>
      <c r="V76" t="s">
        <v>29</v>
      </c>
      <c r="W76" t="s">
        <v>51</v>
      </c>
      <c r="X76" t="s">
        <v>115</v>
      </c>
      <c r="Y76" t="s">
        <v>332</v>
      </c>
      <c r="Z76">
        <v>131</v>
      </c>
      <c r="AA76">
        <v>46.47</v>
      </c>
      <c r="AB76" s="23" t="str">
        <f t="shared" si="2"/>
        <v>https://maps.google.com/?q=29.658782,-98.101748</v>
      </c>
    </row>
    <row r="77" spans="1:28" x14ac:dyDescent="0.3">
      <c r="A77">
        <v>119</v>
      </c>
      <c r="B77" t="s">
        <v>50</v>
      </c>
      <c r="C77" t="s">
        <v>314</v>
      </c>
      <c r="H77" t="s">
        <v>331</v>
      </c>
      <c r="I77" t="s">
        <v>629</v>
      </c>
      <c r="J77" s="22">
        <v>43702</v>
      </c>
      <c r="K77">
        <v>29.658757999999999</v>
      </c>
      <c r="L77">
        <v>-98.101718000000005</v>
      </c>
      <c r="M77" t="s">
        <v>439</v>
      </c>
      <c r="N77">
        <v>2254056.9200838502</v>
      </c>
      <c r="O77">
        <v>13789816.499995399</v>
      </c>
      <c r="S77" t="s">
        <v>630</v>
      </c>
      <c r="V77" t="s">
        <v>29</v>
      </c>
      <c r="W77" t="s">
        <v>51</v>
      </c>
      <c r="X77" t="s">
        <v>114</v>
      </c>
      <c r="Y77" t="s">
        <v>305</v>
      </c>
      <c r="Z77">
        <v>132</v>
      </c>
      <c r="AA77">
        <v>59.31</v>
      </c>
      <c r="AB77" s="23" t="str">
        <f t="shared" si="2"/>
        <v>https://maps.google.com/?q=29.658758,-98.101718</v>
      </c>
    </row>
    <row r="78" spans="1:28" x14ac:dyDescent="0.3">
      <c r="A78">
        <v>22</v>
      </c>
      <c r="B78" t="s">
        <v>28</v>
      </c>
      <c r="C78" t="s">
        <v>299</v>
      </c>
      <c r="H78" t="s">
        <v>328</v>
      </c>
      <c r="I78" t="s">
        <v>629</v>
      </c>
      <c r="J78" s="22">
        <v>43702</v>
      </c>
      <c r="K78">
        <v>29.658434</v>
      </c>
      <c r="L78">
        <v>-98.102542</v>
      </c>
      <c r="M78" t="s">
        <v>369</v>
      </c>
      <c r="N78">
        <v>2253796.30009554</v>
      </c>
      <c r="O78">
        <v>13789696.8198644</v>
      </c>
      <c r="S78" t="s">
        <v>630</v>
      </c>
      <c r="V78" t="s">
        <v>29</v>
      </c>
      <c r="W78" t="s">
        <v>30</v>
      </c>
      <c r="X78" t="s">
        <v>44</v>
      </c>
      <c r="Y78" t="s">
        <v>303</v>
      </c>
      <c r="Z78">
        <v>133</v>
      </c>
      <c r="AA78">
        <v>-43.43</v>
      </c>
      <c r="AB78" s="23" t="str">
        <f t="shared" si="2"/>
        <v>https://maps.google.com/?q=29.658434,-98.102542</v>
      </c>
    </row>
    <row r="79" spans="1:28" x14ac:dyDescent="0.3">
      <c r="A79">
        <v>204</v>
      </c>
      <c r="B79" t="s">
        <v>134</v>
      </c>
      <c r="C79" t="s">
        <v>319</v>
      </c>
      <c r="H79" t="s">
        <v>337</v>
      </c>
      <c r="I79" t="s">
        <v>629</v>
      </c>
      <c r="J79" s="22">
        <v>43702</v>
      </c>
      <c r="K79">
        <v>29.658377000000002</v>
      </c>
      <c r="L79">
        <v>-98.102299000000002</v>
      </c>
      <c r="M79" t="s">
        <v>495</v>
      </c>
      <c r="N79">
        <v>2253873.6300855302</v>
      </c>
      <c r="O79">
        <v>13789676.63999</v>
      </c>
      <c r="S79" t="s">
        <v>630</v>
      </c>
      <c r="V79" t="s">
        <v>29</v>
      </c>
      <c r="W79" t="s">
        <v>135</v>
      </c>
      <c r="X79" t="s">
        <v>169</v>
      </c>
      <c r="Y79" t="s">
        <v>338</v>
      </c>
      <c r="Z79">
        <v>134</v>
      </c>
      <c r="AA79">
        <v>25.98</v>
      </c>
      <c r="AB79" s="23" t="str">
        <f t="shared" si="2"/>
        <v>https://maps.google.com/?q=29.658377,-98.102299</v>
      </c>
    </row>
    <row r="80" spans="1:28" x14ac:dyDescent="0.3">
      <c r="A80">
        <v>19</v>
      </c>
      <c r="B80" t="s">
        <v>28</v>
      </c>
      <c r="C80" t="s">
        <v>299</v>
      </c>
      <c r="H80" t="s">
        <v>328</v>
      </c>
      <c r="I80" t="s">
        <v>629</v>
      </c>
      <c r="J80" s="22">
        <v>43702</v>
      </c>
      <c r="K80">
        <v>29.658339000000002</v>
      </c>
      <c r="L80">
        <v>-98.102642000000003</v>
      </c>
      <c r="M80" t="s">
        <v>366</v>
      </c>
      <c r="N80">
        <v>2253764.8200033801</v>
      </c>
      <c r="O80">
        <v>13789661.940092901</v>
      </c>
      <c r="S80" t="s">
        <v>630</v>
      </c>
      <c r="V80" t="s">
        <v>29</v>
      </c>
      <c r="W80" t="s">
        <v>30</v>
      </c>
      <c r="X80" t="s">
        <v>41</v>
      </c>
      <c r="Y80" t="s">
        <v>303</v>
      </c>
      <c r="Z80">
        <v>135</v>
      </c>
      <c r="AA80">
        <v>-41.57</v>
      </c>
      <c r="AB80" s="23" t="str">
        <f t="shared" si="2"/>
        <v>https://maps.google.com/?q=29.658339,-98.102642</v>
      </c>
    </row>
    <row r="81" spans="1:28" x14ac:dyDescent="0.3">
      <c r="A81">
        <v>18</v>
      </c>
      <c r="B81" t="s">
        <v>28</v>
      </c>
      <c r="C81" t="s">
        <v>299</v>
      </c>
      <c r="H81" t="s">
        <v>328</v>
      </c>
      <c r="I81" t="s">
        <v>629</v>
      </c>
      <c r="J81" s="22">
        <v>43702</v>
      </c>
      <c r="K81">
        <v>29.658331</v>
      </c>
      <c r="L81">
        <v>-98.102626999999998</v>
      </c>
      <c r="M81" t="s">
        <v>365</v>
      </c>
      <c r="N81">
        <v>2253769.4898456899</v>
      </c>
      <c r="O81">
        <v>13789659.0001135</v>
      </c>
      <c r="S81" t="s">
        <v>630</v>
      </c>
      <c r="V81" t="s">
        <v>29</v>
      </c>
      <c r="W81" t="s">
        <v>30</v>
      </c>
      <c r="X81" t="s">
        <v>40</v>
      </c>
      <c r="Y81" t="s">
        <v>303</v>
      </c>
      <c r="Z81">
        <v>136</v>
      </c>
      <c r="AA81">
        <v>-36.17</v>
      </c>
      <c r="AB81" s="23" t="str">
        <f t="shared" si="2"/>
        <v>https://maps.google.com/?q=29.658331,-98.102627</v>
      </c>
    </row>
    <row r="82" spans="1:28" x14ac:dyDescent="0.3">
      <c r="A82">
        <v>98</v>
      </c>
      <c r="B82" t="s">
        <v>50</v>
      </c>
      <c r="C82" t="s">
        <v>314</v>
      </c>
      <c r="H82" t="s">
        <v>331</v>
      </c>
      <c r="I82" t="s">
        <v>629</v>
      </c>
      <c r="J82" s="22">
        <v>43702</v>
      </c>
      <c r="K82">
        <v>29.658328000000001</v>
      </c>
      <c r="L82">
        <v>-98.102655999999996</v>
      </c>
      <c r="M82" t="s">
        <v>424</v>
      </c>
      <c r="N82">
        <v>2253760.13014558</v>
      </c>
      <c r="O82">
        <v>13789657.910089901</v>
      </c>
      <c r="S82" t="s">
        <v>630</v>
      </c>
      <c r="V82" t="s">
        <v>29</v>
      </c>
      <c r="W82" t="s">
        <v>51</v>
      </c>
      <c r="X82" t="s">
        <v>100</v>
      </c>
      <c r="Y82" t="s">
        <v>304</v>
      </c>
      <c r="Z82">
        <v>137</v>
      </c>
      <c r="AA82">
        <v>-42.11</v>
      </c>
      <c r="AB82" s="23" t="str">
        <f t="shared" si="2"/>
        <v>https://maps.google.com/?q=29.658328,-98.102656</v>
      </c>
    </row>
    <row r="83" spans="1:28" x14ac:dyDescent="0.3">
      <c r="A83">
        <v>101</v>
      </c>
      <c r="B83" t="s">
        <v>50</v>
      </c>
      <c r="C83" t="s">
        <v>314</v>
      </c>
      <c r="H83" t="s">
        <v>331</v>
      </c>
      <c r="I83" t="s">
        <v>629</v>
      </c>
      <c r="J83" s="22">
        <v>43702</v>
      </c>
      <c r="K83">
        <v>29.658311999999999</v>
      </c>
      <c r="L83">
        <v>-98.102412999999999</v>
      </c>
      <c r="M83" t="s">
        <v>427</v>
      </c>
      <c r="N83">
        <v>2253837.4899947401</v>
      </c>
      <c r="O83">
        <v>13789652.5698929</v>
      </c>
      <c r="S83" t="s">
        <v>630</v>
      </c>
      <c r="V83" t="s">
        <v>29</v>
      </c>
      <c r="W83" t="s">
        <v>51</v>
      </c>
      <c r="X83" t="s">
        <v>103</v>
      </c>
      <c r="Y83" t="s">
        <v>304</v>
      </c>
      <c r="Z83">
        <v>138</v>
      </c>
      <c r="AA83">
        <v>16.95</v>
      </c>
      <c r="AB83" s="23" t="str">
        <f t="shared" si="2"/>
        <v>https://maps.google.com/?q=29.658312,-98.102413</v>
      </c>
    </row>
    <row r="84" spans="1:28" x14ac:dyDescent="0.3">
      <c r="A84">
        <v>20</v>
      </c>
      <c r="B84" t="s">
        <v>28</v>
      </c>
      <c r="C84" t="s">
        <v>299</v>
      </c>
      <c r="H84" t="s">
        <v>328</v>
      </c>
      <c r="I84" t="s">
        <v>629</v>
      </c>
      <c r="J84" s="22">
        <v>43702</v>
      </c>
      <c r="K84">
        <v>29.658313</v>
      </c>
      <c r="L84">
        <v>-98.102660999999998</v>
      </c>
      <c r="M84" t="s">
        <v>367</v>
      </c>
      <c r="N84">
        <v>2253758.58009393</v>
      </c>
      <c r="O84">
        <v>13789652.399925301</v>
      </c>
      <c r="S84" t="s">
        <v>630</v>
      </c>
      <c r="V84" t="s">
        <v>29</v>
      </c>
      <c r="W84" t="s">
        <v>30</v>
      </c>
      <c r="X84" t="s">
        <v>42</v>
      </c>
      <c r="Y84" t="s">
        <v>303</v>
      </c>
      <c r="Z84">
        <v>139</v>
      </c>
      <c r="AA84">
        <v>-39.36</v>
      </c>
      <c r="AB84" s="23" t="str">
        <f t="shared" si="2"/>
        <v>https://maps.google.com/?q=29.658313,-98.102661</v>
      </c>
    </row>
    <row r="85" spans="1:28" x14ac:dyDescent="0.3">
      <c r="A85">
        <v>151</v>
      </c>
      <c r="B85" t="s">
        <v>50</v>
      </c>
      <c r="C85" t="s">
        <v>314</v>
      </c>
      <c r="H85" t="s">
        <v>331</v>
      </c>
      <c r="I85" t="s">
        <v>629</v>
      </c>
      <c r="J85" s="22">
        <v>43702</v>
      </c>
      <c r="K85">
        <v>29.658307000000001</v>
      </c>
      <c r="L85">
        <v>-98.102414999999993</v>
      </c>
      <c r="M85" t="s">
        <v>458</v>
      </c>
      <c r="N85">
        <v>2253837.0099512101</v>
      </c>
      <c r="O85">
        <v>13789650.599844201</v>
      </c>
      <c r="S85" t="s">
        <v>630</v>
      </c>
      <c r="V85" t="s">
        <v>29</v>
      </c>
      <c r="W85" t="s">
        <v>51</v>
      </c>
      <c r="X85" t="s">
        <v>132</v>
      </c>
      <c r="Y85" t="s">
        <v>336</v>
      </c>
      <c r="Z85">
        <v>140</v>
      </c>
      <c r="AA85">
        <v>17.989999999999998</v>
      </c>
      <c r="AB85" s="23" t="str">
        <f t="shared" si="2"/>
        <v>https://maps.google.com/?q=29.658307,-98.102415</v>
      </c>
    </row>
    <row r="86" spans="1:28" x14ac:dyDescent="0.3">
      <c r="A86">
        <v>17</v>
      </c>
      <c r="B86" t="s">
        <v>28</v>
      </c>
      <c r="C86" t="s">
        <v>299</v>
      </c>
      <c r="H86" t="s">
        <v>328</v>
      </c>
      <c r="I86" t="s">
        <v>629</v>
      </c>
      <c r="J86" s="22">
        <v>43702</v>
      </c>
      <c r="K86">
        <v>29.658299</v>
      </c>
      <c r="L86">
        <v>-98.102656999999994</v>
      </c>
      <c r="M86" t="s">
        <v>364</v>
      </c>
      <c r="N86">
        <v>2253759.9998808699</v>
      </c>
      <c r="O86">
        <v>13789647.1801493</v>
      </c>
      <c r="S86" t="s">
        <v>630</v>
      </c>
      <c r="V86" t="s">
        <v>29</v>
      </c>
      <c r="W86" t="s">
        <v>30</v>
      </c>
      <c r="X86" t="s">
        <v>39</v>
      </c>
      <c r="Y86" t="s">
        <v>303</v>
      </c>
      <c r="Z86">
        <v>141</v>
      </c>
      <c r="AA86">
        <v>-34.700000000000003</v>
      </c>
      <c r="AB86" s="23" t="str">
        <f t="shared" si="2"/>
        <v>https://maps.google.com/?q=29.658299,-98.102657</v>
      </c>
    </row>
    <row r="87" spans="1:28" x14ac:dyDescent="0.3">
      <c r="A87">
        <v>125</v>
      </c>
      <c r="B87" t="s">
        <v>50</v>
      </c>
      <c r="C87" t="s">
        <v>314</v>
      </c>
      <c r="H87" t="s">
        <v>331</v>
      </c>
      <c r="I87" t="s">
        <v>629</v>
      </c>
      <c r="J87" s="22">
        <v>43702</v>
      </c>
      <c r="K87">
        <v>29.658296</v>
      </c>
      <c r="L87">
        <v>-98.102396999999996</v>
      </c>
      <c r="M87" t="s">
        <v>445</v>
      </c>
      <c r="N87">
        <v>2253842.6198650799</v>
      </c>
      <c r="O87">
        <v>13789646.8700734</v>
      </c>
      <c r="S87" t="s">
        <v>630</v>
      </c>
      <c r="V87" t="s">
        <v>29</v>
      </c>
      <c r="W87" t="s">
        <v>51</v>
      </c>
      <c r="X87" t="s">
        <v>120</v>
      </c>
      <c r="Y87" t="s">
        <v>332</v>
      </c>
      <c r="Z87">
        <v>142</v>
      </c>
      <c r="AA87">
        <v>24.61</v>
      </c>
      <c r="AB87" s="23" t="str">
        <f t="shared" si="2"/>
        <v>https://maps.google.com/?q=29.658296,-98.102397</v>
      </c>
    </row>
    <row r="88" spans="1:28" x14ac:dyDescent="0.3">
      <c r="A88">
        <v>126</v>
      </c>
      <c r="B88" t="s">
        <v>50</v>
      </c>
      <c r="C88" t="s">
        <v>314</v>
      </c>
      <c r="H88" t="s">
        <v>331</v>
      </c>
      <c r="I88" t="s">
        <v>629</v>
      </c>
      <c r="J88" s="22">
        <v>43702</v>
      </c>
      <c r="K88">
        <v>29.658294000000001</v>
      </c>
      <c r="L88">
        <v>-98.102400000000003</v>
      </c>
      <c r="M88" t="s">
        <v>446</v>
      </c>
      <c r="N88">
        <v>2253841.5898879198</v>
      </c>
      <c r="O88">
        <v>13789645.930001801</v>
      </c>
      <c r="S88" t="s">
        <v>630</v>
      </c>
      <c r="V88" t="s">
        <v>29</v>
      </c>
      <c r="W88" t="s">
        <v>51</v>
      </c>
      <c r="X88" t="s">
        <v>121</v>
      </c>
      <c r="Y88" t="s">
        <v>332</v>
      </c>
      <c r="Z88">
        <v>143</v>
      </c>
      <c r="AA88">
        <v>24.53</v>
      </c>
      <c r="AB88" s="23" t="str">
        <f t="shared" si="2"/>
        <v>https://maps.google.com/?q=29.658294,-98.1024</v>
      </c>
    </row>
    <row r="89" spans="1:28" x14ac:dyDescent="0.3">
      <c r="A89">
        <v>127</v>
      </c>
      <c r="B89" t="s">
        <v>50</v>
      </c>
      <c r="C89" t="s">
        <v>314</v>
      </c>
      <c r="H89" t="s">
        <v>331</v>
      </c>
      <c r="I89" t="s">
        <v>629</v>
      </c>
      <c r="J89" s="22">
        <v>43702</v>
      </c>
      <c r="K89">
        <v>29.658293</v>
      </c>
      <c r="L89">
        <v>-98.102402999999995</v>
      </c>
      <c r="M89" t="s">
        <v>447</v>
      </c>
      <c r="N89">
        <v>2253840.8401275398</v>
      </c>
      <c r="O89">
        <v>13789645.829924401</v>
      </c>
      <c r="S89" t="s">
        <v>630</v>
      </c>
      <c r="V89" t="s">
        <v>29</v>
      </c>
      <c r="W89" t="s">
        <v>51</v>
      </c>
      <c r="X89" t="s">
        <v>122</v>
      </c>
      <c r="Y89" t="s">
        <v>332</v>
      </c>
      <c r="Z89">
        <v>144</v>
      </c>
      <c r="AA89">
        <v>24.06</v>
      </c>
      <c r="AB89" s="23" t="str">
        <f t="shared" si="2"/>
        <v>https://maps.google.com/?q=29.658293,-98.102403</v>
      </c>
    </row>
    <row r="90" spans="1:28" x14ac:dyDescent="0.3">
      <c r="A90">
        <v>128</v>
      </c>
      <c r="B90" t="s">
        <v>50</v>
      </c>
      <c r="C90" t="s">
        <v>314</v>
      </c>
      <c r="H90" t="s">
        <v>331</v>
      </c>
      <c r="I90" t="s">
        <v>629</v>
      </c>
      <c r="J90" s="22">
        <v>43702</v>
      </c>
      <c r="K90">
        <v>29.658291999999999</v>
      </c>
      <c r="L90">
        <v>-98.102405000000005</v>
      </c>
      <c r="M90" t="s">
        <v>448</v>
      </c>
      <c r="N90">
        <v>2253840.1198982098</v>
      </c>
      <c r="O90">
        <v>13789645.469973801</v>
      </c>
      <c r="S90" t="s">
        <v>630</v>
      </c>
      <c r="V90" t="s">
        <v>29</v>
      </c>
      <c r="W90" t="s">
        <v>51</v>
      </c>
      <c r="X90" t="s">
        <v>123</v>
      </c>
      <c r="Y90" t="s">
        <v>332</v>
      </c>
      <c r="Z90">
        <v>145</v>
      </c>
      <c r="AA90">
        <v>23.8</v>
      </c>
      <c r="AB90" s="23" t="str">
        <f t="shared" si="2"/>
        <v>https://maps.google.com/?q=29.658292,-98.102405</v>
      </c>
    </row>
    <row r="91" spans="1:28" x14ac:dyDescent="0.3">
      <c r="A91">
        <v>97</v>
      </c>
      <c r="B91" t="s">
        <v>50</v>
      </c>
      <c r="C91" t="s">
        <v>314</v>
      </c>
      <c r="H91" t="s">
        <v>331</v>
      </c>
      <c r="I91" t="s">
        <v>629</v>
      </c>
      <c r="J91" s="22">
        <v>43702</v>
      </c>
      <c r="K91">
        <v>29.658293</v>
      </c>
      <c r="L91">
        <v>-98.102688000000001</v>
      </c>
      <c r="M91" t="s">
        <v>423</v>
      </c>
      <c r="N91">
        <v>2253750.0600598301</v>
      </c>
      <c r="O91">
        <v>13789645.1198669</v>
      </c>
      <c r="S91" t="s">
        <v>630</v>
      </c>
      <c r="V91" t="s">
        <v>29</v>
      </c>
      <c r="W91" t="s">
        <v>51</v>
      </c>
      <c r="X91" t="s">
        <v>99</v>
      </c>
      <c r="Y91" t="s">
        <v>305</v>
      </c>
      <c r="Z91">
        <v>146</v>
      </c>
      <c r="AA91">
        <v>-40.369999999999997</v>
      </c>
      <c r="AB91" s="23" t="str">
        <f t="shared" si="2"/>
        <v>https://maps.google.com/?q=29.658293,-98.102688</v>
      </c>
    </row>
    <row r="92" spans="1:28" x14ac:dyDescent="0.3">
      <c r="A92">
        <v>211</v>
      </c>
      <c r="B92" t="s">
        <v>28</v>
      </c>
      <c r="C92" t="s">
        <v>313</v>
      </c>
      <c r="H92" t="s">
        <v>340</v>
      </c>
      <c r="I92" t="s">
        <v>629</v>
      </c>
      <c r="J92" s="22">
        <v>43702</v>
      </c>
      <c r="K92">
        <v>29.658290000000001</v>
      </c>
      <c r="L92">
        <v>-98.102676000000002</v>
      </c>
      <c r="M92" t="s">
        <v>502</v>
      </c>
      <c r="N92">
        <v>2253753.9899854301</v>
      </c>
      <c r="O92">
        <v>13789643.8700475</v>
      </c>
      <c r="S92" t="s">
        <v>630</v>
      </c>
      <c r="V92" t="s">
        <v>29</v>
      </c>
      <c r="W92" t="s">
        <v>176</v>
      </c>
      <c r="X92" t="s">
        <v>177</v>
      </c>
      <c r="Y92" t="s">
        <v>303</v>
      </c>
      <c r="Z92">
        <v>147</v>
      </c>
      <c r="AA92">
        <v>-36.68</v>
      </c>
      <c r="AB92" s="23" t="str">
        <f t="shared" si="2"/>
        <v>https://maps.google.com/?q=29.65829,-98.102676</v>
      </c>
    </row>
    <row r="93" spans="1:28" x14ac:dyDescent="0.3">
      <c r="A93">
        <v>124</v>
      </c>
      <c r="B93" t="s">
        <v>50</v>
      </c>
      <c r="C93" t="s">
        <v>314</v>
      </c>
      <c r="H93" t="s">
        <v>331</v>
      </c>
      <c r="I93" t="s">
        <v>629</v>
      </c>
      <c r="J93" s="22">
        <v>43702</v>
      </c>
      <c r="K93">
        <v>29.658276999999998</v>
      </c>
      <c r="L93">
        <v>-98.102384999999998</v>
      </c>
      <c r="M93" t="s">
        <v>444</v>
      </c>
      <c r="N93">
        <v>2253846.4500413998</v>
      </c>
      <c r="O93">
        <v>13789639.880075401</v>
      </c>
      <c r="S93" t="s">
        <v>630</v>
      </c>
      <c r="V93" t="s">
        <v>29</v>
      </c>
      <c r="W93" t="s">
        <v>51</v>
      </c>
      <c r="X93" t="s">
        <v>119</v>
      </c>
      <c r="Y93" t="s">
        <v>332</v>
      </c>
      <c r="Z93">
        <v>148</v>
      </c>
      <c r="AA93">
        <v>32.229999999999997</v>
      </c>
      <c r="AB93" s="23" t="str">
        <f t="shared" si="2"/>
        <v>https://maps.google.com/?q=29.658277,-98.102385</v>
      </c>
    </row>
    <row r="94" spans="1:28" x14ac:dyDescent="0.3">
      <c r="A94">
        <v>21</v>
      </c>
      <c r="B94" t="s">
        <v>28</v>
      </c>
      <c r="C94" t="s">
        <v>299</v>
      </c>
      <c r="H94" t="s">
        <v>328</v>
      </c>
      <c r="I94" t="s">
        <v>629</v>
      </c>
      <c r="J94" s="22">
        <v>43702</v>
      </c>
      <c r="K94">
        <v>29.658252000000001</v>
      </c>
      <c r="L94">
        <v>-98.102483000000007</v>
      </c>
      <c r="M94" t="s">
        <v>368</v>
      </c>
      <c r="N94">
        <v>2253815.5300547001</v>
      </c>
      <c r="O94">
        <v>13789630.779920399</v>
      </c>
      <c r="S94" t="s">
        <v>630</v>
      </c>
      <c r="V94" t="s">
        <v>29</v>
      </c>
      <c r="W94" t="s">
        <v>30</v>
      </c>
      <c r="X94" t="s">
        <v>43</v>
      </c>
      <c r="Y94" t="s">
        <v>303</v>
      </c>
      <c r="Z94">
        <v>149</v>
      </c>
      <c r="AA94">
        <v>16.48</v>
      </c>
      <c r="AB94" s="23" t="str">
        <f t="shared" si="2"/>
        <v>https://maps.google.com/?q=29.658252,-98.102483</v>
      </c>
    </row>
    <row r="95" spans="1:28" x14ac:dyDescent="0.3">
      <c r="A95">
        <v>100</v>
      </c>
      <c r="B95" t="s">
        <v>50</v>
      </c>
      <c r="C95" t="s">
        <v>314</v>
      </c>
      <c r="H95" t="s">
        <v>331</v>
      </c>
      <c r="I95" t="s">
        <v>629</v>
      </c>
      <c r="J95" s="22">
        <v>43702</v>
      </c>
      <c r="K95">
        <v>29.658245999999998</v>
      </c>
      <c r="L95">
        <v>-98.102486999999996</v>
      </c>
      <c r="M95" t="s">
        <v>426</v>
      </c>
      <c r="N95">
        <v>2253814.1900015599</v>
      </c>
      <c r="O95">
        <v>13789628.290125299</v>
      </c>
      <c r="S95" t="s">
        <v>630</v>
      </c>
      <c r="V95" t="s">
        <v>29</v>
      </c>
      <c r="W95" t="s">
        <v>51</v>
      </c>
      <c r="X95" t="s">
        <v>102</v>
      </c>
      <c r="Y95" t="s">
        <v>304</v>
      </c>
      <c r="Z95">
        <v>150</v>
      </c>
      <c r="AA95">
        <v>17.260000000000002</v>
      </c>
      <c r="AB95" s="23" t="str">
        <f t="shared" si="2"/>
        <v>https://maps.google.com/?q=29.658246,-98.102487</v>
      </c>
    </row>
    <row r="96" spans="1:28" x14ac:dyDescent="0.3">
      <c r="A96">
        <v>123</v>
      </c>
      <c r="B96" t="s">
        <v>50</v>
      </c>
      <c r="C96" t="s">
        <v>314</v>
      </c>
      <c r="H96" t="s">
        <v>331</v>
      </c>
      <c r="I96" t="s">
        <v>629</v>
      </c>
      <c r="J96" s="22">
        <v>43702</v>
      </c>
      <c r="K96">
        <v>29.658239999999999</v>
      </c>
      <c r="L96">
        <v>-98.102335999999994</v>
      </c>
      <c r="M96" t="s">
        <v>443</v>
      </c>
      <c r="N96">
        <v>2253862.1999311601</v>
      </c>
      <c r="O96">
        <v>13789626.4798724</v>
      </c>
      <c r="S96" t="s">
        <v>630</v>
      </c>
      <c r="V96" t="s">
        <v>29</v>
      </c>
      <c r="W96" t="s">
        <v>51</v>
      </c>
      <c r="X96" t="s">
        <v>118</v>
      </c>
      <c r="Y96" t="s">
        <v>304</v>
      </c>
      <c r="Z96">
        <v>151</v>
      </c>
      <c r="AA96">
        <v>52.86</v>
      </c>
      <c r="AB96" s="23" t="str">
        <f t="shared" si="2"/>
        <v>https://maps.google.com/?q=29.65824,-98.102336</v>
      </c>
    </row>
    <row r="97" spans="1:28" x14ac:dyDescent="0.3">
      <c r="A97">
        <v>23</v>
      </c>
      <c r="B97" t="s">
        <v>28</v>
      </c>
      <c r="C97" t="s">
        <v>299</v>
      </c>
      <c r="H97" t="s">
        <v>328</v>
      </c>
      <c r="I97" t="s">
        <v>629</v>
      </c>
      <c r="J97" s="22">
        <v>43702</v>
      </c>
      <c r="K97">
        <v>29.658214999999998</v>
      </c>
      <c r="L97">
        <v>-98.102536000000001</v>
      </c>
      <c r="M97" t="s">
        <v>370</v>
      </c>
      <c r="N97">
        <v>2253798.7298441599</v>
      </c>
      <c r="O97">
        <v>13789616.9800639</v>
      </c>
      <c r="S97" t="s">
        <v>630</v>
      </c>
      <c r="V97" t="s">
        <v>29</v>
      </c>
      <c r="W97" t="s">
        <v>30</v>
      </c>
      <c r="X97" t="s">
        <v>45</v>
      </c>
      <c r="Y97" t="s">
        <v>329</v>
      </c>
      <c r="Z97">
        <v>152</v>
      </c>
      <c r="AA97">
        <v>14.11</v>
      </c>
      <c r="AB97" s="23" t="str">
        <f t="shared" si="2"/>
        <v>https://maps.google.com/?q=29.658215,-98.102536</v>
      </c>
    </row>
    <row r="98" spans="1:28" x14ac:dyDescent="0.3">
      <c r="A98">
        <v>99</v>
      </c>
      <c r="B98" t="s">
        <v>50</v>
      </c>
      <c r="C98" t="s">
        <v>314</v>
      </c>
      <c r="H98" t="s">
        <v>331</v>
      </c>
      <c r="I98" t="s">
        <v>629</v>
      </c>
      <c r="J98" s="22">
        <v>43702</v>
      </c>
      <c r="K98">
        <v>29.658172</v>
      </c>
      <c r="L98">
        <v>-98.102574000000004</v>
      </c>
      <c r="M98" t="s">
        <v>425</v>
      </c>
      <c r="N98">
        <v>2253786.8399898801</v>
      </c>
      <c r="O98">
        <v>13789601.400141601</v>
      </c>
      <c r="S98" t="s">
        <v>630</v>
      </c>
      <c r="V98" t="s">
        <v>29</v>
      </c>
      <c r="W98" t="s">
        <v>51</v>
      </c>
      <c r="X98" t="s">
        <v>101</v>
      </c>
      <c r="Y98" t="s">
        <v>304</v>
      </c>
      <c r="Z98">
        <v>153</v>
      </c>
      <c r="AA98">
        <v>16.489999999999998</v>
      </c>
      <c r="AB98" s="23" t="str">
        <f t="shared" ref="AB98:AB129" si="3">"https://maps.google.com/?q="&amp;K98&amp;","&amp;L98</f>
        <v>https://maps.google.com/?q=29.658172,-98.102574</v>
      </c>
    </row>
    <row r="99" spans="1:28" x14ac:dyDescent="0.3">
      <c r="A99">
        <v>202</v>
      </c>
      <c r="B99" t="s">
        <v>134</v>
      </c>
      <c r="C99" t="s">
        <v>319</v>
      </c>
      <c r="H99" t="s">
        <v>337</v>
      </c>
      <c r="I99" t="s">
        <v>629</v>
      </c>
      <c r="J99" s="22">
        <v>43702</v>
      </c>
      <c r="K99">
        <v>29.658142999999999</v>
      </c>
      <c r="L99">
        <v>-98.103375</v>
      </c>
      <c r="M99" t="s">
        <v>493</v>
      </c>
      <c r="N99">
        <v>2253532.43989554</v>
      </c>
      <c r="O99">
        <v>13789588.6801369</v>
      </c>
      <c r="S99" t="s">
        <v>630</v>
      </c>
      <c r="V99" t="s">
        <v>29</v>
      </c>
      <c r="W99" t="s">
        <v>135</v>
      </c>
      <c r="X99" t="s">
        <v>167</v>
      </c>
      <c r="Y99" t="s">
        <v>338</v>
      </c>
      <c r="Z99">
        <v>154</v>
      </c>
      <c r="AA99">
        <v>-156.56</v>
      </c>
      <c r="AB99" s="23" t="str">
        <f t="shared" si="3"/>
        <v>https://maps.google.com/?q=29.658143,-98.103375</v>
      </c>
    </row>
    <row r="100" spans="1:28" x14ac:dyDescent="0.3">
      <c r="A100">
        <v>122</v>
      </c>
      <c r="B100" t="s">
        <v>50</v>
      </c>
      <c r="C100" t="s">
        <v>314</v>
      </c>
      <c r="H100" t="s">
        <v>331</v>
      </c>
      <c r="I100" t="s">
        <v>629</v>
      </c>
      <c r="J100" s="22">
        <v>43702</v>
      </c>
      <c r="K100">
        <v>29.657897999999999</v>
      </c>
      <c r="L100">
        <v>-98.102875999999995</v>
      </c>
      <c r="M100" t="s">
        <v>442</v>
      </c>
      <c r="N100">
        <v>2253691.5000009602</v>
      </c>
      <c r="O100">
        <v>13789500.809861301</v>
      </c>
      <c r="S100" t="s">
        <v>630</v>
      </c>
      <c r="V100" t="s">
        <v>29</v>
      </c>
      <c r="W100" t="s">
        <v>51</v>
      </c>
      <c r="X100" t="s">
        <v>117</v>
      </c>
      <c r="Y100" t="s">
        <v>304</v>
      </c>
      <c r="Z100">
        <v>156</v>
      </c>
      <c r="AA100">
        <v>18.61</v>
      </c>
      <c r="AB100" s="23" t="str">
        <f t="shared" si="3"/>
        <v>https://maps.google.com/?q=29.657898,-98.102876</v>
      </c>
    </row>
    <row r="101" spans="1:28" x14ac:dyDescent="0.3">
      <c r="A101">
        <v>152</v>
      </c>
      <c r="B101" t="s">
        <v>50</v>
      </c>
      <c r="C101" t="s">
        <v>314</v>
      </c>
      <c r="H101" t="s">
        <v>331</v>
      </c>
      <c r="I101" t="s">
        <v>629</v>
      </c>
      <c r="J101" s="22">
        <v>43702</v>
      </c>
      <c r="K101">
        <v>29.657893000000001</v>
      </c>
      <c r="L101">
        <v>-98.102870999999993</v>
      </c>
      <c r="M101" t="s">
        <v>459</v>
      </c>
      <c r="N101">
        <v>2253693.0999272601</v>
      </c>
      <c r="O101">
        <v>13789499.2601378</v>
      </c>
      <c r="S101" t="s">
        <v>630</v>
      </c>
      <c r="V101" t="s">
        <v>29</v>
      </c>
      <c r="W101" t="s">
        <v>51</v>
      </c>
      <c r="X101" t="s">
        <v>133</v>
      </c>
      <c r="Y101" t="s">
        <v>336</v>
      </c>
      <c r="Z101">
        <v>157</v>
      </c>
      <c r="AA101">
        <v>20.84</v>
      </c>
      <c r="AB101" s="23" t="str">
        <f t="shared" si="3"/>
        <v>https://maps.google.com/?q=29.657893,-98.102871</v>
      </c>
    </row>
    <row r="102" spans="1:28" x14ac:dyDescent="0.3">
      <c r="A102">
        <v>201</v>
      </c>
      <c r="B102" t="s">
        <v>134</v>
      </c>
      <c r="C102" t="s">
        <v>319</v>
      </c>
      <c r="H102" t="s">
        <v>337</v>
      </c>
      <c r="I102" t="s">
        <v>629</v>
      </c>
      <c r="J102" s="22">
        <v>43702</v>
      </c>
      <c r="K102">
        <v>29.657889000000001</v>
      </c>
      <c r="L102">
        <v>-98.102850000000004</v>
      </c>
      <c r="M102" t="s">
        <v>492</v>
      </c>
      <c r="N102">
        <v>2253700.0400505601</v>
      </c>
      <c r="O102">
        <v>13789497.889897401</v>
      </c>
      <c r="S102" t="s">
        <v>630</v>
      </c>
      <c r="V102" t="s">
        <v>29</v>
      </c>
      <c r="W102" t="s">
        <v>135</v>
      </c>
      <c r="X102" t="s">
        <v>166</v>
      </c>
      <c r="Y102" t="s">
        <v>338</v>
      </c>
      <c r="Z102">
        <v>159</v>
      </c>
      <c r="AA102">
        <v>26.76</v>
      </c>
      <c r="AB102" s="23" t="str">
        <f t="shared" si="3"/>
        <v>https://maps.google.com/?q=29.657889,-98.10285</v>
      </c>
    </row>
    <row r="103" spans="1:28" x14ac:dyDescent="0.3">
      <c r="A103">
        <v>203</v>
      </c>
      <c r="B103" t="s">
        <v>134</v>
      </c>
      <c r="C103" t="s">
        <v>319</v>
      </c>
      <c r="H103" t="s">
        <v>337</v>
      </c>
      <c r="I103" t="s">
        <v>629</v>
      </c>
      <c r="J103" s="22">
        <v>43702</v>
      </c>
      <c r="K103">
        <v>29.657869000000002</v>
      </c>
      <c r="L103">
        <v>-98.102852999999996</v>
      </c>
      <c r="M103" t="s">
        <v>494</v>
      </c>
      <c r="N103">
        <v>2253699.0300888801</v>
      </c>
      <c r="O103">
        <v>13789490.3000912</v>
      </c>
      <c r="S103" t="s">
        <v>630</v>
      </c>
      <c r="V103" t="s">
        <v>29</v>
      </c>
      <c r="W103" t="s">
        <v>135</v>
      </c>
      <c r="X103" t="s">
        <v>168</v>
      </c>
      <c r="Y103" t="s">
        <v>338</v>
      </c>
      <c r="Z103">
        <v>160</v>
      </c>
      <c r="AA103">
        <v>31.34</v>
      </c>
      <c r="AB103" s="23" t="str">
        <f t="shared" si="3"/>
        <v>https://maps.google.com/?q=29.657869,-98.102853</v>
      </c>
    </row>
    <row r="104" spans="1:28" x14ac:dyDescent="0.3">
      <c r="A104">
        <v>132</v>
      </c>
      <c r="B104" t="s">
        <v>50</v>
      </c>
      <c r="C104" t="s">
        <v>314</v>
      </c>
      <c r="H104" t="s">
        <v>331</v>
      </c>
      <c r="I104" t="s">
        <v>629</v>
      </c>
      <c r="J104" s="22">
        <v>43702</v>
      </c>
      <c r="K104">
        <v>29.657829</v>
      </c>
      <c r="L104">
        <v>-98.102796999999995</v>
      </c>
      <c r="M104" t="s">
        <v>451</v>
      </c>
      <c r="N104">
        <v>2253716.8501047799</v>
      </c>
      <c r="O104">
        <v>13789475.909941901</v>
      </c>
      <c r="S104" t="s">
        <v>630</v>
      </c>
      <c r="V104" t="s">
        <v>29</v>
      </c>
      <c r="W104" t="s">
        <v>51</v>
      </c>
      <c r="X104" t="s">
        <v>126</v>
      </c>
      <c r="Y104" t="s">
        <v>305</v>
      </c>
      <c r="Z104">
        <v>161</v>
      </c>
      <c r="AA104">
        <v>54.15</v>
      </c>
      <c r="AB104" s="23" t="str">
        <f t="shared" si="3"/>
        <v>https://maps.google.com/?q=29.657829,-98.102797</v>
      </c>
    </row>
    <row r="105" spans="1:28" x14ac:dyDescent="0.3">
      <c r="A105">
        <v>164</v>
      </c>
      <c r="B105" t="s">
        <v>134</v>
      </c>
      <c r="C105" t="s">
        <v>319</v>
      </c>
      <c r="H105" t="s">
        <v>337</v>
      </c>
      <c r="I105" t="s">
        <v>629</v>
      </c>
      <c r="J105" s="22">
        <v>43702</v>
      </c>
      <c r="K105">
        <v>29.657420999999999</v>
      </c>
      <c r="L105">
        <v>-98.103387999999995</v>
      </c>
      <c r="M105" t="s">
        <v>470</v>
      </c>
      <c r="N105">
        <v>2253530.3799411901</v>
      </c>
      <c r="O105">
        <v>13789326.2899266</v>
      </c>
      <c r="S105" t="s">
        <v>630</v>
      </c>
      <c r="V105" t="s">
        <v>29</v>
      </c>
      <c r="W105" t="s">
        <v>135</v>
      </c>
      <c r="X105" t="s">
        <v>146</v>
      </c>
      <c r="Y105" t="s">
        <v>338</v>
      </c>
      <c r="Z105">
        <v>162</v>
      </c>
      <c r="AA105">
        <v>25.36</v>
      </c>
      <c r="AB105" s="23" t="str">
        <f t="shared" si="3"/>
        <v>https://maps.google.com/?q=29.657421,-98.103388</v>
      </c>
    </row>
    <row r="106" spans="1:28" x14ac:dyDescent="0.3">
      <c r="A106">
        <v>43</v>
      </c>
      <c r="B106" t="s">
        <v>50</v>
      </c>
      <c r="C106" t="s">
        <v>314</v>
      </c>
      <c r="H106" t="s">
        <v>331</v>
      </c>
      <c r="I106" t="s">
        <v>629</v>
      </c>
      <c r="J106" s="22">
        <v>43702</v>
      </c>
      <c r="K106">
        <v>29.657412999999998</v>
      </c>
      <c r="L106">
        <v>-98.103415999999996</v>
      </c>
      <c r="M106" t="s">
        <v>386</v>
      </c>
      <c r="N106">
        <v>2253521.3099734299</v>
      </c>
      <c r="O106">
        <v>13789323.2698853</v>
      </c>
      <c r="S106" t="s">
        <v>630</v>
      </c>
      <c r="V106" t="s">
        <v>29</v>
      </c>
      <c r="W106" t="s">
        <v>51</v>
      </c>
      <c r="X106" t="s">
        <v>65</v>
      </c>
      <c r="Y106" t="s">
        <v>305</v>
      </c>
      <c r="Z106">
        <v>163</v>
      </c>
      <c r="AA106">
        <v>20.98</v>
      </c>
      <c r="AB106" s="23" t="str">
        <f t="shared" si="3"/>
        <v>https://maps.google.com/?q=29.657413,-98.103416</v>
      </c>
    </row>
    <row r="107" spans="1:28" x14ac:dyDescent="0.3">
      <c r="A107">
        <v>165</v>
      </c>
      <c r="B107" t="s">
        <v>134</v>
      </c>
      <c r="C107" t="s">
        <v>319</v>
      </c>
      <c r="H107" t="s">
        <v>337</v>
      </c>
      <c r="I107" t="s">
        <v>629</v>
      </c>
      <c r="J107" s="22">
        <v>43702</v>
      </c>
      <c r="K107">
        <v>29.657406999999999</v>
      </c>
      <c r="L107">
        <v>-98.103421999999995</v>
      </c>
      <c r="M107" t="s">
        <v>471</v>
      </c>
      <c r="N107">
        <v>2253519.4800331299</v>
      </c>
      <c r="O107">
        <v>13789320.8798395</v>
      </c>
      <c r="S107" t="s">
        <v>630</v>
      </c>
      <c r="V107" t="s">
        <v>29</v>
      </c>
      <c r="W107" t="s">
        <v>135</v>
      </c>
      <c r="X107" t="s">
        <v>147</v>
      </c>
      <c r="Y107" t="s">
        <v>308</v>
      </c>
      <c r="Z107">
        <v>164</v>
      </c>
      <c r="AA107">
        <v>21.34</v>
      </c>
      <c r="AB107" s="23" t="str">
        <f t="shared" si="3"/>
        <v>https://maps.google.com/?q=29.657407,-98.103422</v>
      </c>
    </row>
    <row r="108" spans="1:28" x14ac:dyDescent="0.3">
      <c r="A108">
        <v>121</v>
      </c>
      <c r="B108" t="s">
        <v>50</v>
      </c>
      <c r="C108" t="s">
        <v>314</v>
      </c>
      <c r="H108" t="s">
        <v>331</v>
      </c>
      <c r="I108" t="s">
        <v>629</v>
      </c>
      <c r="J108" s="22">
        <v>43702</v>
      </c>
      <c r="K108">
        <v>29.657326000000001</v>
      </c>
      <c r="L108">
        <v>-98.103527</v>
      </c>
      <c r="M108" t="s">
        <v>441</v>
      </c>
      <c r="N108">
        <v>2253486.5000920901</v>
      </c>
      <c r="O108">
        <v>13789291.449858001</v>
      </c>
      <c r="S108" t="s">
        <v>630</v>
      </c>
      <c r="V108" t="s">
        <v>29</v>
      </c>
      <c r="W108" t="s">
        <v>51</v>
      </c>
      <c r="X108" t="s">
        <v>116</v>
      </c>
      <c r="Y108" t="s">
        <v>304</v>
      </c>
      <c r="Z108">
        <v>165</v>
      </c>
      <c r="AA108">
        <v>18.329999999999998</v>
      </c>
      <c r="AB108" s="23" t="str">
        <f t="shared" si="3"/>
        <v>https://maps.google.com/?q=29.657326,-98.103527</v>
      </c>
    </row>
    <row r="109" spans="1:28" x14ac:dyDescent="0.3">
      <c r="A109">
        <v>210</v>
      </c>
      <c r="B109" t="s">
        <v>134</v>
      </c>
      <c r="C109" t="s">
        <v>319</v>
      </c>
      <c r="H109" t="s">
        <v>337</v>
      </c>
      <c r="I109" t="s">
        <v>629</v>
      </c>
      <c r="J109" s="22">
        <v>43702</v>
      </c>
      <c r="K109">
        <v>29.656849999999999</v>
      </c>
      <c r="L109">
        <v>-98.104391000000007</v>
      </c>
      <c r="M109" t="s">
        <v>501</v>
      </c>
      <c r="N109">
        <v>2253213.3599257702</v>
      </c>
      <c r="O109">
        <v>13789116.029882699</v>
      </c>
      <c r="S109" t="s">
        <v>630</v>
      </c>
      <c r="V109" t="s">
        <v>29</v>
      </c>
      <c r="W109" t="s">
        <v>135</v>
      </c>
      <c r="X109" t="s">
        <v>175</v>
      </c>
      <c r="Y109" t="s">
        <v>338</v>
      </c>
      <c r="Z109">
        <v>166</v>
      </c>
      <c r="AA109">
        <v>-54.41</v>
      </c>
      <c r="AB109" s="23" t="str">
        <f t="shared" si="3"/>
        <v>https://maps.google.com/?q=29.65685,-98.104391</v>
      </c>
    </row>
    <row r="110" spans="1:28" x14ac:dyDescent="0.3">
      <c r="A110">
        <v>209</v>
      </c>
      <c r="B110" t="s">
        <v>134</v>
      </c>
      <c r="C110" t="s">
        <v>319</v>
      </c>
      <c r="H110" t="s">
        <v>337</v>
      </c>
      <c r="I110" t="s">
        <v>629</v>
      </c>
      <c r="J110" s="22">
        <v>43702</v>
      </c>
      <c r="K110">
        <v>29.656846999999999</v>
      </c>
      <c r="L110">
        <v>-98.104395999999994</v>
      </c>
      <c r="M110" t="s">
        <v>500</v>
      </c>
      <c r="N110">
        <v>2253211.8000304499</v>
      </c>
      <c r="O110">
        <v>13789114.829938</v>
      </c>
      <c r="S110" t="s">
        <v>630</v>
      </c>
      <c r="V110" t="s">
        <v>29</v>
      </c>
      <c r="W110" t="s">
        <v>135</v>
      </c>
      <c r="X110" t="s">
        <v>174</v>
      </c>
      <c r="Y110" t="s">
        <v>338</v>
      </c>
      <c r="Z110">
        <v>167</v>
      </c>
      <c r="AA110">
        <v>-54.69</v>
      </c>
      <c r="AB110" s="23" t="str">
        <f t="shared" si="3"/>
        <v>https://maps.google.com/?q=29.656847,-98.104396</v>
      </c>
    </row>
    <row r="111" spans="1:28" x14ac:dyDescent="0.3">
      <c r="A111">
        <v>95</v>
      </c>
      <c r="B111" t="s">
        <v>50</v>
      </c>
      <c r="C111" t="s">
        <v>314</v>
      </c>
      <c r="H111" t="s">
        <v>331</v>
      </c>
      <c r="I111" t="s">
        <v>629</v>
      </c>
      <c r="J111" s="22">
        <v>43702</v>
      </c>
      <c r="K111">
        <v>29.656842000000001</v>
      </c>
      <c r="L111">
        <v>-98.104398000000003</v>
      </c>
      <c r="M111" t="s">
        <v>421</v>
      </c>
      <c r="N111">
        <v>2253211.1001447299</v>
      </c>
      <c r="O111">
        <v>13789113.209996199</v>
      </c>
      <c r="S111" t="s">
        <v>630</v>
      </c>
      <c r="V111" t="s">
        <v>29</v>
      </c>
      <c r="W111" t="s">
        <v>51</v>
      </c>
      <c r="X111" t="s">
        <v>97</v>
      </c>
      <c r="Y111" t="s">
        <v>304</v>
      </c>
      <c r="Z111">
        <v>168</v>
      </c>
      <c r="AA111">
        <v>-54.06</v>
      </c>
      <c r="AB111" s="23" t="str">
        <f t="shared" si="3"/>
        <v>https://maps.google.com/?q=29.656842,-98.104398</v>
      </c>
    </row>
    <row r="112" spans="1:28" x14ac:dyDescent="0.3">
      <c r="A112">
        <v>96</v>
      </c>
      <c r="B112" t="s">
        <v>50</v>
      </c>
      <c r="C112" t="s">
        <v>314</v>
      </c>
      <c r="H112" t="s">
        <v>331</v>
      </c>
      <c r="I112" t="s">
        <v>629</v>
      </c>
      <c r="J112" s="22">
        <v>43702</v>
      </c>
      <c r="K112">
        <v>29.656821999999998</v>
      </c>
      <c r="L112">
        <v>-98.104377999999997</v>
      </c>
      <c r="M112" t="s">
        <v>422</v>
      </c>
      <c r="N112">
        <v>2253217.3899288201</v>
      </c>
      <c r="O112">
        <v>13789106.050030701</v>
      </c>
      <c r="S112" t="s">
        <v>630</v>
      </c>
      <c r="V112" t="s">
        <v>29</v>
      </c>
      <c r="W112" t="s">
        <v>51</v>
      </c>
      <c r="X112" t="s">
        <v>98</v>
      </c>
      <c r="Y112" t="s">
        <v>332</v>
      </c>
      <c r="Z112">
        <v>169</v>
      </c>
      <c r="AA112">
        <v>-44.56</v>
      </c>
      <c r="AB112" s="23" t="str">
        <f t="shared" si="3"/>
        <v>https://maps.google.com/?q=29.656822,-98.104378</v>
      </c>
    </row>
    <row r="113" spans="1:28" x14ac:dyDescent="0.3">
      <c r="A113">
        <v>15</v>
      </c>
      <c r="B113" t="s">
        <v>28</v>
      </c>
      <c r="C113" t="s">
        <v>299</v>
      </c>
      <c r="H113" t="s">
        <v>328</v>
      </c>
      <c r="I113" t="s">
        <v>629</v>
      </c>
      <c r="J113" s="22">
        <v>43702</v>
      </c>
      <c r="K113">
        <v>29.656746999999999</v>
      </c>
      <c r="L113">
        <v>-98.104412999999994</v>
      </c>
      <c r="M113" t="s">
        <v>362</v>
      </c>
      <c r="N113">
        <v>2253206.6800037799</v>
      </c>
      <c r="O113">
        <v>13789078.5900979</v>
      </c>
      <c r="S113" t="s">
        <v>630</v>
      </c>
      <c r="V113" t="s">
        <v>29</v>
      </c>
      <c r="W113" t="s">
        <v>30</v>
      </c>
      <c r="X113" t="s">
        <v>37</v>
      </c>
      <c r="Y113" t="s">
        <v>329</v>
      </c>
      <c r="Z113">
        <v>170</v>
      </c>
      <c r="AA113">
        <v>-33.020000000000003</v>
      </c>
      <c r="AB113" s="23" t="str">
        <f t="shared" si="3"/>
        <v>https://maps.google.com/?q=29.656747,-98.104413</v>
      </c>
    </row>
    <row r="114" spans="1:28" x14ac:dyDescent="0.3">
      <c r="A114">
        <v>94</v>
      </c>
      <c r="B114" t="s">
        <v>50</v>
      </c>
      <c r="C114" t="s">
        <v>314</v>
      </c>
      <c r="H114" t="s">
        <v>331</v>
      </c>
      <c r="I114" t="s">
        <v>629</v>
      </c>
      <c r="J114" s="22">
        <v>43702</v>
      </c>
      <c r="K114">
        <v>29.656741</v>
      </c>
      <c r="L114">
        <v>-98.104189000000005</v>
      </c>
      <c r="M114" t="s">
        <v>420</v>
      </c>
      <c r="N114">
        <v>2253277.7900998201</v>
      </c>
      <c r="O114">
        <v>13789077.1000927</v>
      </c>
      <c r="S114" t="s">
        <v>630</v>
      </c>
      <c r="V114" t="s">
        <v>29</v>
      </c>
      <c r="W114" t="s">
        <v>51</v>
      </c>
      <c r="X114" t="s">
        <v>96</v>
      </c>
      <c r="Y114" t="s">
        <v>304</v>
      </c>
      <c r="Z114">
        <v>171</v>
      </c>
      <c r="AA114">
        <v>18.87</v>
      </c>
      <c r="AB114" s="23" t="str">
        <f t="shared" si="3"/>
        <v>https://maps.google.com/?q=29.656741,-98.104189</v>
      </c>
    </row>
    <row r="115" spans="1:28" x14ac:dyDescent="0.3">
      <c r="A115">
        <v>16</v>
      </c>
      <c r="B115" t="s">
        <v>28</v>
      </c>
      <c r="C115" t="s">
        <v>299</v>
      </c>
      <c r="H115" t="s">
        <v>328</v>
      </c>
      <c r="I115" t="s">
        <v>629</v>
      </c>
      <c r="J115" s="22">
        <v>43702</v>
      </c>
      <c r="K115">
        <v>29.656725000000002</v>
      </c>
      <c r="L115">
        <v>-98.104225999999997</v>
      </c>
      <c r="M115" t="s">
        <v>363</v>
      </c>
      <c r="N115">
        <v>2253266.08005676</v>
      </c>
      <c r="O115">
        <v>13789071.1801029</v>
      </c>
      <c r="S115" t="s">
        <v>630</v>
      </c>
      <c r="V115" t="s">
        <v>29</v>
      </c>
      <c r="W115" t="s">
        <v>30</v>
      </c>
      <c r="X115" t="s">
        <v>38</v>
      </c>
      <c r="Y115" t="s">
        <v>303</v>
      </c>
      <c r="Z115">
        <v>172</v>
      </c>
      <c r="AA115">
        <v>14.64</v>
      </c>
      <c r="AB115" s="23" t="str">
        <f t="shared" si="3"/>
        <v>https://maps.google.com/?q=29.656725,-98.104226</v>
      </c>
    </row>
    <row r="116" spans="1:28" x14ac:dyDescent="0.3">
      <c r="A116">
        <v>133</v>
      </c>
      <c r="B116" t="s">
        <v>50</v>
      </c>
      <c r="C116" t="s">
        <v>314</v>
      </c>
      <c r="H116" t="s">
        <v>331</v>
      </c>
      <c r="I116" t="s">
        <v>629</v>
      </c>
      <c r="J116" s="22">
        <v>43702</v>
      </c>
      <c r="K116">
        <v>29.656708999999999</v>
      </c>
      <c r="L116">
        <v>-98.104225</v>
      </c>
      <c r="M116" t="s">
        <v>452</v>
      </c>
      <c r="N116">
        <v>2253266.5400848002</v>
      </c>
      <c r="O116">
        <v>13789065.2099103</v>
      </c>
      <c r="S116" t="s">
        <v>630</v>
      </c>
      <c r="V116" t="s">
        <v>29</v>
      </c>
      <c r="W116" t="s">
        <v>51</v>
      </c>
      <c r="X116" t="s">
        <v>127</v>
      </c>
      <c r="Y116" t="s">
        <v>305</v>
      </c>
      <c r="Z116">
        <v>173</v>
      </c>
      <c r="AA116">
        <v>19.14</v>
      </c>
      <c r="AB116" s="23" t="str">
        <f t="shared" si="3"/>
        <v>https://maps.google.com/?q=29.656709,-98.104225</v>
      </c>
    </row>
    <row r="117" spans="1:28" x14ac:dyDescent="0.3">
      <c r="A117">
        <v>198</v>
      </c>
      <c r="B117" t="s">
        <v>134</v>
      </c>
      <c r="C117" t="s">
        <v>319</v>
      </c>
      <c r="H117" t="s">
        <v>337</v>
      </c>
      <c r="I117" t="s">
        <v>629</v>
      </c>
      <c r="J117" s="22">
        <v>43702</v>
      </c>
      <c r="K117">
        <v>29.656652999999999</v>
      </c>
      <c r="L117">
        <v>-98.104265999999996</v>
      </c>
      <c r="M117" t="s">
        <v>490</v>
      </c>
      <c r="N117">
        <v>2253253.5001604399</v>
      </c>
      <c r="O117">
        <v>13789044.6700853</v>
      </c>
      <c r="S117" t="s">
        <v>630</v>
      </c>
      <c r="V117" t="s">
        <v>29</v>
      </c>
      <c r="W117" t="s">
        <v>135</v>
      </c>
      <c r="X117" t="s">
        <v>164</v>
      </c>
      <c r="Y117" t="s">
        <v>338</v>
      </c>
      <c r="Z117">
        <v>174</v>
      </c>
      <c r="AA117">
        <v>24.17</v>
      </c>
      <c r="AB117" s="23" t="str">
        <f t="shared" si="3"/>
        <v>https://maps.google.com/?q=29.656653,-98.104266</v>
      </c>
    </row>
    <row r="118" spans="1:28" x14ac:dyDescent="0.3">
      <c r="A118">
        <v>199</v>
      </c>
      <c r="B118" t="s">
        <v>134</v>
      </c>
      <c r="C118" t="s">
        <v>319</v>
      </c>
      <c r="H118" t="s">
        <v>337</v>
      </c>
      <c r="I118" t="s">
        <v>629</v>
      </c>
      <c r="J118" s="22">
        <v>43702</v>
      </c>
      <c r="K118">
        <v>29.656648000000001</v>
      </c>
      <c r="L118">
        <v>-98.104263000000003</v>
      </c>
      <c r="M118" t="s">
        <v>491</v>
      </c>
      <c r="N118">
        <v>2253254.5301376199</v>
      </c>
      <c r="O118">
        <v>13789042.979925301</v>
      </c>
      <c r="S118" t="s">
        <v>630</v>
      </c>
      <c r="V118" t="s">
        <v>29</v>
      </c>
      <c r="W118" t="s">
        <v>135</v>
      </c>
      <c r="X118" t="s">
        <v>165</v>
      </c>
      <c r="Y118" t="s">
        <v>338</v>
      </c>
      <c r="Z118">
        <v>175</v>
      </c>
      <c r="AA118">
        <v>26.09</v>
      </c>
      <c r="AB118" s="23" t="str">
        <f t="shared" si="3"/>
        <v>https://maps.google.com/?q=29.656648,-98.104263</v>
      </c>
    </row>
    <row r="119" spans="1:28" x14ac:dyDescent="0.3">
      <c r="A119">
        <v>193</v>
      </c>
      <c r="B119" t="s">
        <v>134</v>
      </c>
      <c r="C119" t="s">
        <v>319</v>
      </c>
      <c r="H119" t="s">
        <v>337</v>
      </c>
      <c r="I119" t="s">
        <v>629</v>
      </c>
      <c r="J119" s="22">
        <v>43702</v>
      </c>
      <c r="K119">
        <v>29.656286000000001</v>
      </c>
      <c r="L119">
        <v>-98.104684000000006</v>
      </c>
      <c r="M119" t="s">
        <v>485</v>
      </c>
      <c r="N119">
        <v>2253121.7900667102</v>
      </c>
      <c r="O119">
        <v>13788910.1699642</v>
      </c>
      <c r="S119" t="s">
        <v>630</v>
      </c>
      <c r="V119" t="s">
        <v>29</v>
      </c>
      <c r="W119" t="s">
        <v>135</v>
      </c>
      <c r="X119" t="s">
        <v>160</v>
      </c>
      <c r="Y119" t="s">
        <v>308</v>
      </c>
      <c r="Z119">
        <v>176</v>
      </c>
      <c r="AA119">
        <v>23.98</v>
      </c>
      <c r="AB119" s="23" t="str">
        <f t="shared" si="3"/>
        <v>https://maps.google.com/?q=29.656286,-98.104684</v>
      </c>
    </row>
    <row r="120" spans="1:28" x14ac:dyDescent="0.3">
      <c r="A120">
        <v>150</v>
      </c>
      <c r="B120" t="s">
        <v>50</v>
      </c>
      <c r="C120" t="s">
        <v>314</v>
      </c>
      <c r="H120" t="s">
        <v>331</v>
      </c>
      <c r="I120" t="s">
        <v>629</v>
      </c>
      <c r="J120" s="22">
        <v>43702</v>
      </c>
      <c r="K120">
        <v>29.656269000000002</v>
      </c>
      <c r="L120">
        <v>-98.104730000000004</v>
      </c>
      <c r="M120" t="s">
        <v>457</v>
      </c>
      <c r="N120">
        <v>2253107.3700582702</v>
      </c>
      <c r="O120">
        <v>13788903.919883</v>
      </c>
      <c r="S120" t="s">
        <v>630</v>
      </c>
      <c r="V120" t="s">
        <v>29</v>
      </c>
      <c r="W120" t="s">
        <v>51</v>
      </c>
      <c r="X120" t="s">
        <v>131</v>
      </c>
      <c r="Y120" t="s">
        <v>336</v>
      </c>
      <c r="Z120">
        <v>177</v>
      </c>
      <c r="AA120">
        <v>18.03</v>
      </c>
      <c r="AB120" s="23" t="str">
        <f t="shared" si="3"/>
        <v>https://maps.google.com/?q=29.656269,-98.10473</v>
      </c>
    </row>
    <row r="121" spans="1:28" x14ac:dyDescent="0.3">
      <c r="A121">
        <v>93</v>
      </c>
      <c r="B121" t="s">
        <v>50</v>
      </c>
      <c r="C121" t="s">
        <v>314</v>
      </c>
      <c r="H121" t="s">
        <v>331</v>
      </c>
      <c r="I121" t="s">
        <v>629</v>
      </c>
      <c r="J121" s="22">
        <v>43702</v>
      </c>
      <c r="K121">
        <v>29.656258000000001</v>
      </c>
      <c r="L121">
        <v>-98.104719000000003</v>
      </c>
      <c r="M121" t="s">
        <v>419</v>
      </c>
      <c r="N121">
        <v>2253110.81009669</v>
      </c>
      <c r="O121">
        <v>13788899.9600982</v>
      </c>
      <c r="S121" t="s">
        <v>630</v>
      </c>
      <c r="V121" t="s">
        <v>29</v>
      </c>
      <c r="W121" t="s">
        <v>51</v>
      </c>
      <c r="X121" t="s">
        <v>95</v>
      </c>
      <c r="Y121" t="s">
        <v>332</v>
      </c>
      <c r="Z121">
        <v>178</v>
      </c>
      <c r="AA121">
        <v>23.26</v>
      </c>
      <c r="AB121" s="23" t="str">
        <f t="shared" si="3"/>
        <v>https://maps.google.com/?q=29.656258,-98.104719</v>
      </c>
    </row>
    <row r="122" spans="1:28" x14ac:dyDescent="0.3">
      <c r="A122">
        <v>89</v>
      </c>
      <c r="B122" t="s">
        <v>50</v>
      </c>
      <c r="C122" t="s">
        <v>314</v>
      </c>
      <c r="H122" t="s">
        <v>331</v>
      </c>
      <c r="I122" t="s">
        <v>629</v>
      </c>
      <c r="J122" s="22">
        <v>43702</v>
      </c>
      <c r="K122">
        <v>29.656245999999999</v>
      </c>
      <c r="L122">
        <v>-98.10472</v>
      </c>
      <c r="M122" t="s">
        <v>415</v>
      </c>
      <c r="N122">
        <v>2253110.6201136499</v>
      </c>
      <c r="O122">
        <v>13788895.570144501</v>
      </c>
      <c r="S122" t="s">
        <v>630</v>
      </c>
      <c r="V122" t="s">
        <v>29</v>
      </c>
      <c r="W122" t="s">
        <v>51</v>
      </c>
      <c r="X122" t="s">
        <v>91</v>
      </c>
      <c r="Y122" t="s">
        <v>304</v>
      </c>
      <c r="Z122">
        <v>179</v>
      </c>
      <c r="AA122">
        <v>26.2</v>
      </c>
      <c r="AB122" s="23" t="str">
        <f t="shared" si="3"/>
        <v>https://maps.google.com/?q=29.656246,-98.10472</v>
      </c>
    </row>
    <row r="123" spans="1:28" x14ac:dyDescent="0.3">
      <c r="A123">
        <v>87</v>
      </c>
      <c r="B123" t="s">
        <v>50</v>
      </c>
      <c r="C123" t="s">
        <v>314</v>
      </c>
      <c r="H123" t="s">
        <v>331</v>
      </c>
      <c r="I123" t="s">
        <v>629</v>
      </c>
      <c r="J123" s="22">
        <v>43702</v>
      </c>
      <c r="K123">
        <v>29.656213000000001</v>
      </c>
      <c r="L123">
        <v>-98.104682999999994</v>
      </c>
      <c r="M123" t="s">
        <v>413</v>
      </c>
      <c r="N123">
        <v>2253122.25993843</v>
      </c>
      <c r="O123">
        <v>13788883.8499297</v>
      </c>
      <c r="S123" t="s">
        <v>630</v>
      </c>
      <c r="V123" t="s">
        <v>29</v>
      </c>
      <c r="W123" t="s">
        <v>51</v>
      </c>
      <c r="X123" t="s">
        <v>89</v>
      </c>
      <c r="Y123" t="s">
        <v>332</v>
      </c>
      <c r="Z123">
        <v>180</v>
      </c>
      <c r="AA123">
        <v>42.72</v>
      </c>
      <c r="AB123" s="23" t="str">
        <f t="shared" si="3"/>
        <v>https://maps.google.com/?q=29.656213,-98.104683</v>
      </c>
    </row>
    <row r="124" spans="1:28" x14ac:dyDescent="0.3">
      <c r="A124">
        <v>92</v>
      </c>
      <c r="B124" t="s">
        <v>50</v>
      </c>
      <c r="C124" t="s">
        <v>314</v>
      </c>
      <c r="H124" t="s">
        <v>331</v>
      </c>
      <c r="I124" t="s">
        <v>629</v>
      </c>
      <c r="J124" s="22">
        <v>43702</v>
      </c>
      <c r="K124">
        <v>29.656206999999998</v>
      </c>
      <c r="L124">
        <v>-98.104659999999996</v>
      </c>
      <c r="M124" t="s">
        <v>418</v>
      </c>
      <c r="N124">
        <v>2253129.7201362099</v>
      </c>
      <c r="O124">
        <v>13788881.6800543</v>
      </c>
      <c r="S124" t="s">
        <v>630</v>
      </c>
      <c r="V124" t="s">
        <v>29</v>
      </c>
      <c r="W124" t="s">
        <v>51</v>
      </c>
      <c r="X124" t="s">
        <v>94</v>
      </c>
      <c r="Y124" t="s">
        <v>305</v>
      </c>
      <c r="Z124">
        <v>181</v>
      </c>
      <c r="AA124">
        <v>49.56</v>
      </c>
      <c r="AB124" s="23" t="str">
        <f t="shared" si="3"/>
        <v>https://maps.google.com/?q=29.656207,-98.10466</v>
      </c>
    </row>
    <row r="125" spans="1:28" x14ac:dyDescent="0.3">
      <c r="A125">
        <v>88</v>
      </c>
      <c r="B125" t="s">
        <v>50</v>
      </c>
      <c r="C125" t="s">
        <v>314</v>
      </c>
      <c r="H125" t="s">
        <v>331</v>
      </c>
      <c r="I125" t="s">
        <v>629</v>
      </c>
      <c r="J125" s="22">
        <v>43702</v>
      </c>
      <c r="K125">
        <v>29.656203000000001</v>
      </c>
      <c r="L125">
        <v>-98.104736000000003</v>
      </c>
      <c r="M125" t="s">
        <v>414</v>
      </c>
      <c r="N125">
        <v>2253105.5601334302</v>
      </c>
      <c r="O125">
        <v>13788879.899988599</v>
      </c>
      <c r="S125" t="s">
        <v>630</v>
      </c>
      <c r="V125" t="s">
        <v>29</v>
      </c>
      <c r="W125" t="s">
        <v>51</v>
      </c>
      <c r="X125" t="s">
        <v>90</v>
      </c>
      <c r="Y125" t="s">
        <v>304</v>
      </c>
      <c r="Z125">
        <v>182</v>
      </c>
      <c r="AA125">
        <v>33.590000000000003</v>
      </c>
      <c r="AB125" s="23" t="str">
        <f t="shared" si="3"/>
        <v>https://maps.google.com/?q=29.656203,-98.104736</v>
      </c>
    </row>
    <row r="126" spans="1:28" x14ac:dyDescent="0.3">
      <c r="A126">
        <v>86</v>
      </c>
      <c r="B126" t="s">
        <v>50</v>
      </c>
      <c r="C126" t="s">
        <v>314</v>
      </c>
      <c r="H126" t="s">
        <v>331</v>
      </c>
      <c r="I126" t="s">
        <v>629</v>
      </c>
      <c r="J126" s="22">
        <v>43702</v>
      </c>
      <c r="K126">
        <v>29.656202</v>
      </c>
      <c r="L126">
        <v>-98.104696000000004</v>
      </c>
      <c r="M126" t="s">
        <v>412</v>
      </c>
      <c r="N126">
        <v>2253118.2601226699</v>
      </c>
      <c r="O126">
        <v>13788879.6499591</v>
      </c>
      <c r="S126" t="s">
        <v>630</v>
      </c>
      <c r="V126" t="s">
        <v>29</v>
      </c>
      <c r="W126" t="s">
        <v>51</v>
      </c>
      <c r="X126" t="s">
        <v>88</v>
      </c>
      <c r="Y126" t="s">
        <v>332</v>
      </c>
      <c r="Z126">
        <v>183</v>
      </c>
      <c r="AA126">
        <v>42.81</v>
      </c>
      <c r="AB126" s="23" t="str">
        <f t="shared" si="3"/>
        <v>https://maps.google.com/?q=29.656202,-98.104696</v>
      </c>
    </row>
    <row r="127" spans="1:28" x14ac:dyDescent="0.3">
      <c r="A127">
        <v>90</v>
      </c>
      <c r="B127" t="s">
        <v>50</v>
      </c>
      <c r="C127" t="s">
        <v>314</v>
      </c>
      <c r="H127" t="s">
        <v>331</v>
      </c>
      <c r="I127" t="s">
        <v>629</v>
      </c>
      <c r="J127" s="22">
        <v>43702</v>
      </c>
      <c r="K127">
        <v>29.656200999999999</v>
      </c>
      <c r="L127">
        <v>-98.104770000000002</v>
      </c>
      <c r="M127" t="s">
        <v>416</v>
      </c>
      <c r="N127">
        <v>2253094.59000709</v>
      </c>
      <c r="O127">
        <v>13788879.0501508</v>
      </c>
      <c r="S127" t="s">
        <v>630</v>
      </c>
      <c r="V127" t="s">
        <v>29</v>
      </c>
      <c r="W127" t="s">
        <v>51</v>
      </c>
      <c r="X127" t="s">
        <v>92</v>
      </c>
      <c r="Y127" t="s">
        <v>332</v>
      </c>
      <c r="Z127">
        <v>184</v>
      </c>
      <c r="AA127">
        <v>26.39</v>
      </c>
      <c r="AB127" s="23" t="str">
        <f t="shared" si="3"/>
        <v>https://maps.google.com/?q=29.656201,-98.10477</v>
      </c>
    </row>
    <row r="128" spans="1:28" x14ac:dyDescent="0.3">
      <c r="A128">
        <v>85</v>
      </c>
      <c r="B128" t="s">
        <v>50</v>
      </c>
      <c r="C128" t="s">
        <v>314</v>
      </c>
      <c r="H128" t="s">
        <v>331</v>
      </c>
      <c r="I128" t="s">
        <v>629</v>
      </c>
      <c r="J128" s="22">
        <v>43702</v>
      </c>
      <c r="K128">
        <v>29.656195</v>
      </c>
      <c r="L128">
        <v>-98.104705999999993</v>
      </c>
      <c r="M128" t="s">
        <v>411</v>
      </c>
      <c r="N128">
        <v>2253115.09997292</v>
      </c>
      <c r="O128">
        <v>13788877.009883801</v>
      </c>
      <c r="S128" t="s">
        <v>630</v>
      </c>
      <c r="V128" t="s">
        <v>29</v>
      </c>
      <c r="W128" t="s">
        <v>51</v>
      </c>
      <c r="X128" t="s">
        <v>87</v>
      </c>
      <c r="Y128" t="s">
        <v>332</v>
      </c>
      <c r="Z128">
        <v>185</v>
      </c>
      <c r="AA128">
        <v>42.41</v>
      </c>
      <c r="AB128" s="23" t="str">
        <f t="shared" si="3"/>
        <v>https://maps.google.com/?q=29.656195,-98.104706</v>
      </c>
    </row>
    <row r="129" spans="1:28" x14ac:dyDescent="0.3">
      <c r="A129">
        <v>91</v>
      </c>
      <c r="B129" t="s">
        <v>50</v>
      </c>
      <c r="C129" t="s">
        <v>314</v>
      </c>
      <c r="H129" t="s">
        <v>331</v>
      </c>
      <c r="I129" t="s">
        <v>629</v>
      </c>
      <c r="J129" s="22">
        <v>43702</v>
      </c>
      <c r="K129">
        <v>29.656191</v>
      </c>
      <c r="L129">
        <v>-98.104780000000005</v>
      </c>
      <c r="M129" t="s">
        <v>417</v>
      </c>
      <c r="N129">
        <v>2253091.5699657402</v>
      </c>
      <c r="O129">
        <v>13788875.689846201</v>
      </c>
      <c r="S129" t="s">
        <v>630</v>
      </c>
      <c r="V129" t="s">
        <v>29</v>
      </c>
      <c r="W129" t="s">
        <v>51</v>
      </c>
      <c r="X129" t="s">
        <v>93</v>
      </c>
      <c r="Y129" t="s">
        <v>332</v>
      </c>
      <c r="Z129">
        <v>186</v>
      </c>
      <c r="AA129">
        <v>26.62</v>
      </c>
      <c r="AB129" s="23" t="str">
        <f t="shared" si="3"/>
        <v>https://maps.google.com/?q=29.656191,-98.10478</v>
      </c>
    </row>
    <row r="130" spans="1:28" x14ac:dyDescent="0.3">
      <c r="A130">
        <v>192</v>
      </c>
      <c r="B130" t="s">
        <v>134</v>
      </c>
      <c r="C130" t="s">
        <v>319</v>
      </c>
      <c r="H130" t="s">
        <v>337</v>
      </c>
      <c r="I130" t="s">
        <v>629</v>
      </c>
      <c r="J130" s="22">
        <v>43702</v>
      </c>
      <c r="K130">
        <v>29.656162999999999</v>
      </c>
      <c r="L130">
        <v>-98.104816</v>
      </c>
      <c r="M130" t="s">
        <v>484</v>
      </c>
      <c r="N130">
        <v>2253080.3898408702</v>
      </c>
      <c r="O130">
        <v>13788865.2998408</v>
      </c>
      <c r="S130" t="s">
        <v>630</v>
      </c>
      <c r="V130" t="s">
        <v>29</v>
      </c>
      <c r="W130" t="s">
        <v>135</v>
      </c>
      <c r="X130" t="s">
        <v>159</v>
      </c>
      <c r="Y130" t="s">
        <v>339</v>
      </c>
      <c r="Z130">
        <v>187</v>
      </c>
      <c r="AA130">
        <v>26.04</v>
      </c>
      <c r="AB130" s="23" t="str">
        <f t="shared" ref="AB130:AB148" si="4">"https://maps.google.com/?q="&amp;K130&amp;","&amp;L130</f>
        <v>https://maps.google.com/?q=29.656163,-98.104816</v>
      </c>
    </row>
    <row r="131" spans="1:28" x14ac:dyDescent="0.3">
      <c r="A131">
        <v>197</v>
      </c>
      <c r="B131" t="s">
        <v>134</v>
      </c>
      <c r="C131" t="s">
        <v>319</v>
      </c>
      <c r="H131" t="s">
        <v>337</v>
      </c>
      <c r="I131" t="s">
        <v>629</v>
      </c>
      <c r="J131" s="22">
        <v>43702</v>
      </c>
      <c r="K131">
        <v>29.656158999999999</v>
      </c>
      <c r="L131">
        <v>-98.104699999999994</v>
      </c>
      <c r="M131" t="s">
        <v>489</v>
      </c>
      <c r="N131">
        <v>2253116.9601005199</v>
      </c>
      <c r="O131">
        <v>13788864.0598651</v>
      </c>
      <c r="S131" t="s">
        <v>630</v>
      </c>
      <c r="V131" t="s">
        <v>29</v>
      </c>
      <c r="W131" t="s">
        <v>135</v>
      </c>
      <c r="X131" t="s">
        <v>163</v>
      </c>
      <c r="Y131" t="s">
        <v>308</v>
      </c>
      <c r="Z131">
        <v>188</v>
      </c>
      <c r="AA131">
        <v>52.83</v>
      </c>
      <c r="AB131" s="23" t="str">
        <f t="shared" si="4"/>
        <v>https://maps.google.com/?q=29.656159,-98.1047</v>
      </c>
    </row>
    <row r="132" spans="1:28" x14ac:dyDescent="0.3">
      <c r="A132">
        <v>84</v>
      </c>
      <c r="B132" t="s">
        <v>50</v>
      </c>
      <c r="C132" t="s">
        <v>314</v>
      </c>
      <c r="H132" t="s">
        <v>331</v>
      </c>
      <c r="I132" t="s">
        <v>629</v>
      </c>
      <c r="J132" s="22">
        <v>43702</v>
      </c>
      <c r="K132">
        <v>29.656144999999999</v>
      </c>
      <c r="L132">
        <v>-98.104763000000005</v>
      </c>
      <c r="M132" t="s">
        <v>410</v>
      </c>
      <c r="N132">
        <v>2253097.1900514001</v>
      </c>
      <c r="O132">
        <v>13788858.719996201</v>
      </c>
      <c r="S132" t="s">
        <v>630</v>
      </c>
      <c r="V132" t="s">
        <v>29</v>
      </c>
      <c r="W132" t="s">
        <v>51</v>
      </c>
      <c r="X132" t="s">
        <v>86</v>
      </c>
      <c r="Y132" t="s">
        <v>304</v>
      </c>
      <c r="Z132">
        <v>189</v>
      </c>
      <c r="AA132">
        <v>42.57</v>
      </c>
      <c r="AB132" s="23" t="str">
        <f t="shared" si="4"/>
        <v>https://maps.google.com/?q=29.656145,-98.104763</v>
      </c>
    </row>
    <row r="133" spans="1:28" x14ac:dyDescent="0.3">
      <c r="A133">
        <v>196</v>
      </c>
      <c r="B133" t="s">
        <v>134</v>
      </c>
      <c r="C133" t="s">
        <v>319</v>
      </c>
      <c r="H133" t="s">
        <v>337</v>
      </c>
      <c r="I133" t="s">
        <v>629</v>
      </c>
      <c r="J133" s="22">
        <v>43702</v>
      </c>
      <c r="K133">
        <v>29.656110000000002</v>
      </c>
      <c r="L133">
        <v>-98.104754</v>
      </c>
      <c r="M133" t="s">
        <v>488</v>
      </c>
      <c r="N133">
        <v>2253100.1799054798</v>
      </c>
      <c r="O133">
        <v>13788846.2998957</v>
      </c>
      <c r="S133" t="s">
        <v>630</v>
      </c>
      <c r="V133" t="s">
        <v>29</v>
      </c>
      <c r="W133" t="s">
        <v>135</v>
      </c>
      <c r="X133" t="s">
        <v>162</v>
      </c>
      <c r="Y133" t="s">
        <v>308</v>
      </c>
      <c r="Z133">
        <v>190</v>
      </c>
      <c r="AA133">
        <v>53.47</v>
      </c>
      <c r="AB133" s="23" t="str">
        <f t="shared" si="4"/>
        <v>https://maps.google.com/?q=29.65611,-98.104754</v>
      </c>
    </row>
    <row r="134" spans="1:28" x14ac:dyDescent="0.3">
      <c r="A134">
        <v>195</v>
      </c>
      <c r="B134" t="s">
        <v>134</v>
      </c>
      <c r="C134" t="s">
        <v>319</v>
      </c>
      <c r="H134" t="s">
        <v>337</v>
      </c>
      <c r="I134" t="s">
        <v>629</v>
      </c>
      <c r="J134" s="22">
        <v>43702</v>
      </c>
      <c r="K134">
        <v>29.656105</v>
      </c>
      <c r="L134">
        <v>-98.104754999999997</v>
      </c>
      <c r="M134" t="s">
        <v>487</v>
      </c>
      <c r="N134">
        <v>2253099.8898450099</v>
      </c>
      <c r="O134">
        <v>13788844.310159599</v>
      </c>
      <c r="S134" t="s">
        <v>630</v>
      </c>
      <c r="V134" t="s">
        <v>29</v>
      </c>
      <c r="W134" t="s">
        <v>135</v>
      </c>
      <c r="X134" t="s">
        <v>161</v>
      </c>
      <c r="Y134" t="s">
        <v>308</v>
      </c>
      <c r="Z134">
        <v>191</v>
      </c>
      <c r="AA134">
        <v>54.67</v>
      </c>
      <c r="AB134" s="23" t="str">
        <f t="shared" si="4"/>
        <v>https://maps.google.com/?q=29.656105,-98.104755</v>
      </c>
    </row>
    <row r="135" spans="1:28" x14ac:dyDescent="0.3">
      <c r="A135">
        <v>107</v>
      </c>
      <c r="B135" t="s">
        <v>50</v>
      </c>
      <c r="C135" t="s">
        <v>314</v>
      </c>
      <c r="H135" t="s">
        <v>331</v>
      </c>
      <c r="I135" t="s">
        <v>629</v>
      </c>
      <c r="J135" s="22">
        <v>43702</v>
      </c>
      <c r="K135">
        <v>29.656009999999998</v>
      </c>
      <c r="L135">
        <v>-98.105416000000005</v>
      </c>
      <c r="M135" t="s">
        <v>432</v>
      </c>
      <c r="N135">
        <v>2252889.9300333601</v>
      </c>
      <c r="O135">
        <v>13788808.0499759</v>
      </c>
      <c r="S135" t="s">
        <v>630</v>
      </c>
      <c r="V135" t="s">
        <v>29</v>
      </c>
      <c r="W135" t="s">
        <v>51</v>
      </c>
      <c r="X135" t="s">
        <v>108</v>
      </c>
      <c r="Y135" t="s">
        <v>332</v>
      </c>
      <c r="Z135">
        <v>192</v>
      </c>
      <c r="AA135">
        <v>-68.36</v>
      </c>
      <c r="AB135" s="23" t="str">
        <f t="shared" si="4"/>
        <v>https://maps.google.com/?q=29.65601,-98.105416</v>
      </c>
    </row>
    <row r="136" spans="1:28" x14ac:dyDescent="0.3">
      <c r="A136">
        <v>106</v>
      </c>
      <c r="B136" t="s">
        <v>50</v>
      </c>
      <c r="C136" t="s">
        <v>314</v>
      </c>
      <c r="H136" t="s">
        <v>331</v>
      </c>
      <c r="I136" t="s">
        <v>629</v>
      </c>
      <c r="J136" s="22">
        <v>43702</v>
      </c>
      <c r="K136">
        <v>29.655998</v>
      </c>
      <c r="L136">
        <v>-98.105435</v>
      </c>
      <c r="M136" t="s">
        <v>431</v>
      </c>
      <c r="N136">
        <v>2252883.94999708</v>
      </c>
      <c r="O136">
        <v>13788803.919895399</v>
      </c>
      <c r="S136" t="s">
        <v>630</v>
      </c>
      <c r="V136" t="s">
        <v>29</v>
      </c>
      <c r="W136" t="s">
        <v>51</v>
      </c>
      <c r="X136" t="s">
        <v>107</v>
      </c>
      <c r="Y136" t="s">
        <v>304</v>
      </c>
      <c r="Z136">
        <v>193</v>
      </c>
      <c r="AA136">
        <v>-69.760000000000005</v>
      </c>
      <c r="AB136" s="23" t="str">
        <f t="shared" si="4"/>
        <v>https://maps.google.com/?q=29.655998,-98.105435</v>
      </c>
    </row>
    <row r="137" spans="1:28" x14ac:dyDescent="0.3">
      <c r="A137">
        <v>83</v>
      </c>
      <c r="B137" t="s">
        <v>50</v>
      </c>
      <c r="C137" t="s">
        <v>314</v>
      </c>
      <c r="H137" t="s">
        <v>331</v>
      </c>
      <c r="I137" t="s">
        <v>629</v>
      </c>
      <c r="J137" s="22">
        <v>43702</v>
      </c>
      <c r="K137">
        <v>29.655861000000002</v>
      </c>
      <c r="L137">
        <v>-98.105082999999993</v>
      </c>
      <c r="M137" t="s">
        <v>409</v>
      </c>
      <c r="N137">
        <v>2252996.20011765</v>
      </c>
      <c r="O137">
        <v>13788754.810098501</v>
      </c>
      <c r="S137" t="s">
        <v>630</v>
      </c>
      <c r="V137" t="s">
        <v>29</v>
      </c>
      <c r="W137" t="s">
        <v>51</v>
      </c>
      <c r="X137" t="s">
        <v>85</v>
      </c>
      <c r="Y137" t="s">
        <v>304</v>
      </c>
      <c r="Z137">
        <v>194</v>
      </c>
      <c r="AA137">
        <v>44.72</v>
      </c>
      <c r="AB137" s="23" t="str">
        <f t="shared" si="4"/>
        <v>https://maps.google.com/?q=29.655861,-98.105083</v>
      </c>
    </row>
    <row r="138" spans="1:28" x14ac:dyDescent="0.3">
      <c r="A138">
        <v>14</v>
      </c>
      <c r="B138" t="s">
        <v>28</v>
      </c>
      <c r="C138" t="s">
        <v>299</v>
      </c>
      <c r="H138" t="s">
        <v>328</v>
      </c>
      <c r="I138" t="s">
        <v>629</v>
      </c>
      <c r="J138" s="22">
        <v>43702</v>
      </c>
      <c r="K138">
        <v>29.655619000000002</v>
      </c>
      <c r="L138">
        <v>-98.105367999999999</v>
      </c>
      <c r="M138" t="s">
        <v>361</v>
      </c>
      <c r="N138">
        <v>2252906.38998065</v>
      </c>
      <c r="O138">
        <v>13788665.9600485</v>
      </c>
      <c r="S138" t="s">
        <v>630</v>
      </c>
      <c r="V138" t="s">
        <v>29</v>
      </c>
      <c r="W138" t="s">
        <v>30</v>
      </c>
      <c r="X138" t="s">
        <v>36</v>
      </c>
      <c r="Y138" t="s">
        <v>303</v>
      </c>
      <c r="Z138">
        <v>195</v>
      </c>
      <c r="AA138">
        <v>42.58</v>
      </c>
      <c r="AB138" s="23" t="str">
        <f t="shared" si="4"/>
        <v>https://maps.google.com/?q=29.655619,-98.105368</v>
      </c>
    </row>
    <row r="139" spans="1:28" x14ac:dyDescent="0.3">
      <c r="A139">
        <v>82</v>
      </c>
      <c r="B139" t="s">
        <v>50</v>
      </c>
      <c r="C139" t="s">
        <v>314</v>
      </c>
      <c r="H139" t="s">
        <v>331</v>
      </c>
      <c r="I139" t="s">
        <v>629</v>
      </c>
      <c r="J139" s="22">
        <v>43702</v>
      </c>
      <c r="K139">
        <v>29.655604</v>
      </c>
      <c r="L139">
        <v>-98.105379999999997</v>
      </c>
      <c r="M139" t="s">
        <v>408</v>
      </c>
      <c r="N139">
        <v>2252902.5499606398</v>
      </c>
      <c r="O139">
        <v>13788660.4698995</v>
      </c>
      <c r="S139" t="s">
        <v>630</v>
      </c>
      <c r="V139" t="s">
        <v>29</v>
      </c>
      <c r="W139" t="s">
        <v>51</v>
      </c>
      <c r="X139" t="s">
        <v>84</v>
      </c>
      <c r="Y139" t="s">
        <v>333</v>
      </c>
      <c r="Z139">
        <v>196</v>
      </c>
      <c r="AA139">
        <v>43.66</v>
      </c>
      <c r="AB139" s="23" t="str">
        <f t="shared" si="4"/>
        <v>https://maps.google.com/?q=29.655604,-98.10538</v>
      </c>
    </row>
    <row r="140" spans="1:28" x14ac:dyDescent="0.3">
      <c r="A140">
        <v>81</v>
      </c>
      <c r="B140" t="s">
        <v>50</v>
      </c>
      <c r="C140" t="s">
        <v>314</v>
      </c>
      <c r="H140" t="s">
        <v>331</v>
      </c>
      <c r="I140" t="s">
        <v>629</v>
      </c>
      <c r="J140" s="22">
        <v>43702</v>
      </c>
      <c r="K140">
        <v>29.65559</v>
      </c>
      <c r="L140">
        <v>-98.105397999999994</v>
      </c>
      <c r="M140" t="s">
        <v>407</v>
      </c>
      <c r="N140">
        <v>2252897.0801551798</v>
      </c>
      <c r="O140">
        <v>13788655.440106601</v>
      </c>
      <c r="S140" t="s">
        <v>630</v>
      </c>
      <c r="V140" t="s">
        <v>29</v>
      </c>
      <c r="W140" t="s">
        <v>51</v>
      </c>
      <c r="X140" t="s">
        <v>83</v>
      </c>
      <c r="Y140" t="s">
        <v>334</v>
      </c>
      <c r="Z140">
        <v>197</v>
      </c>
      <c r="AA140">
        <v>43.25</v>
      </c>
      <c r="AB140" s="23" t="str">
        <f t="shared" si="4"/>
        <v>https://maps.google.com/?q=29.65559,-98.105398</v>
      </c>
    </row>
    <row r="141" spans="1:28" x14ac:dyDescent="0.3">
      <c r="A141">
        <v>80</v>
      </c>
      <c r="B141" t="s">
        <v>50</v>
      </c>
      <c r="C141" t="s">
        <v>314</v>
      </c>
      <c r="H141" t="s">
        <v>331</v>
      </c>
      <c r="I141" t="s">
        <v>629</v>
      </c>
      <c r="J141" s="22">
        <v>43702</v>
      </c>
      <c r="K141">
        <v>29.655588999999999</v>
      </c>
      <c r="L141">
        <v>-98.105394000000004</v>
      </c>
      <c r="M141" t="s">
        <v>406</v>
      </c>
      <c r="N141">
        <v>2252898.2499126098</v>
      </c>
      <c r="O141">
        <v>13788654.989922199</v>
      </c>
      <c r="S141" t="s">
        <v>630</v>
      </c>
      <c r="V141" t="s">
        <v>29</v>
      </c>
      <c r="W141" t="s">
        <v>51</v>
      </c>
      <c r="X141" t="s">
        <v>82</v>
      </c>
      <c r="Y141" t="s">
        <v>304</v>
      </c>
      <c r="Z141">
        <v>198</v>
      </c>
      <c r="AA141">
        <v>44.41</v>
      </c>
      <c r="AB141" s="23" t="str">
        <f t="shared" si="4"/>
        <v>https://maps.google.com/?q=29.655589,-98.105394</v>
      </c>
    </row>
    <row r="142" spans="1:28" x14ac:dyDescent="0.3">
      <c r="A142">
        <v>2252</v>
      </c>
      <c r="B142" t="s">
        <v>28</v>
      </c>
      <c r="C142" t="s">
        <v>299</v>
      </c>
      <c r="H142" t="s">
        <v>328</v>
      </c>
      <c r="I142" t="s">
        <v>629</v>
      </c>
      <c r="J142" s="22">
        <v>43702</v>
      </c>
      <c r="K142">
        <v>29.665215</v>
      </c>
      <c r="L142">
        <v>-98.094475000000003</v>
      </c>
      <c r="M142" t="s">
        <v>643</v>
      </c>
      <c r="N142">
        <v>2256339.4200295699</v>
      </c>
      <c r="O142">
        <v>13792182.359842099</v>
      </c>
      <c r="S142" t="s">
        <v>630</v>
      </c>
      <c r="V142" t="s">
        <v>29</v>
      </c>
      <c r="W142" t="s">
        <v>30</v>
      </c>
      <c r="X142" t="s">
        <v>632</v>
      </c>
      <c r="Y142" t="s">
        <v>631</v>
      </c>
      <c r="Z142">
        <v>213</v>
      </c>
      <c r="AA142">
        <v>41.53</v>
      </c>
      <c r="AB142" s="23" t="str">
        <f t="shared" si="4"/>
        <v>https://maps.google.com/?q=29.665215,-98.094475</v>
      </c>
    </row>
    <row r="143" spans="1:28" x14ac:dyDescent="0.3">
      <c r="A143">
        <v>2256</v>
      </c>
      <c r="B143" t="s">
        <v>28</v>
      </c>
      <c r="C143" t="s">
        <v>299</v>
      </c>
      <c r="H143" t="s">
        <v>328</v>
      </c>
      <c r="I143" t="s">
        <v>629</v>
      </c>
      <c r="J143" s="22">
        <v>43702</v>
      </c>
      <c r="K143">
        <v>29.662794000000002</v>
      </c>
      <c r="L143">
        <v>-98.097299000000007</v>
      </c>
      <c r="M143" t="s">
        <v>644</v>
      </c>
      <c r="N143">
        <v>2255449.3799780798</v>
      </c>
      <c r="O143">
        <v>13791294.9001475</v>
      </c>
      <c r="S143" t="s">
        <v>630</v>
      </c>
      <c r="V143" t="s">
        <v>29</v>
      </c>
      <c r="W143" t="s">
        <v>30</v>
      </c>
      <c r="X143" t="s">
        <v>633</v>
      </c>
      <c r="Y143" t="s">
        <v>631</v>
      </c>
      <c r="Z143">
        <v>217</v>
      </c>
      <c r="AA143">
        <v>23.11</v>
      </c>
      <c r="AB143" s="23" t="str">
        <f t="shared" si="4"/>
        <v>https://maps.google.com/?q=29.662794,-98.097299</v>
      </c>
    </row>
    <row r="144" spans="1:28" x14ac:dyDescent="0.3">
      <c r="A144">
        <v>2257</v>
      </c>
      <c r="B144" t="s">
        <v>634</v>
      </c>
      <c r="C144" t="s">
        <v>316</v>
      </c>
      <c r="H144" t="s">
        <v>635</v>
      </c>
      <c r="I144" t="s">
        <v>629</v>
      </c>
      <c r="J144" s="22">
        <v>43702</v>
      </c>
      <c r="K144">
        <v>29.661366999999998</v>
      </c>
      <c r="L144">
        <v>-98.098674000000003</v>
      </c>
      <c r="M144" t="s">
        <v>645</v>
      </c>
      <c r="N144">
        <v>2255016.4801487401</v>
      </c>
      <c r="O144">
        <v>13790772.760130299</v>
      </c>
      <c r="S144" t="s">
        <v>630</v>
      </c>
      <c r="V144" t="s">
        <v>29</v>
      </c>
      <c r="X144" t="s">
        <v>636</v>
      </c>
      <c r="Y144" t="s">
        <v>637</v>
      </c>
      <c r="Z144">
        <v>218</v>
      </c>
      <c r="AA144">
        <v>87.59</v>
      </c>
      <c r="AB144" s="23" t="str">
        <f t="shared" si="4"/>
        <v>https://maps.google.com/?q=29.661367,-98.098674</v>
      </c>
    </row>
    <row r="145" spans="1:28" x14ac:dyDescent="0.3">
      <c r="A145">
        <v>2258</v>
      </c>
      <c r="B145" t="s">
        <v>50</v>
      </c>
      <c r="C145" t="s">
        <v>314</v>
      </c>
      <c r="H145" t="s">
        <v>635</v>
      </c>
      <c r="I145" t="s">
        <v>629</v>
      </c>
      <c r="J145" s="22">
        <v>43702</v>
      </c>
      <c r="K145">
        <v>29.661518000000001</v>
      </c>
      <c r="L145">
        <v>-98.099091999999999</v>
      </c>
      <c r="M145" t="s">
        <v>646</v>
      </c>
      <c r="N145">
        <v>2254883.2101596901</v>
      </c>
      <c r="O145">
        <v>13790826.6700342</v>
      </c>
      <c r="S145" t="s">
        <v>630</v>
      </c>
      <c r="V145" t="s">
        <v>29</v>
      </c>
      <c r="W145" t="s">
        <v>51</v>
      </c>
      <c r="X145" t="s">
        <v>638</v>
      </c>
      <c r="Y145" t="s">
        <v>639</v>
      </c>
      <c r="Z145">
        <v>219</v>
      </c>
      <c r="AA145">
        <v>-45.46</v>
      </c>
      <c r="AB145" s="23" t="str">
        <f t="shared" si="4"/>
        <v>https://maps.google.com/?q=29.661518,-98.099092</v>
      </c>
    </row>
    <row r="146" spans="1:28" x14ac:dyDescent="0.3">
      <c r="A146">
        <v>2265</v>
      </c>
      <c r="B146" t="s">
        <v>28</v>
      </c>
      <c r="C146" t="s">
        <v>299</v>
      </c>
      <c r="H146" t="s">
        <v>328</v>
      </c>
      <c r="I146" t="s">
        <v>629</v>
      </c>
      <c r="J146" s="22">
        <v>43702</v>
      </c>
      <c r="K146">
        <v>29.65832</v>
      </c>
      <c r="L146">
        <v>-98.102639999999994</v>
      </c>
      <c r="M146" t="s">
        <v>647</v>
      </c>
      <c r="N146">
        <v>2253765.33121855</v>
      </c>
      <c r="O146">
        <v>13789655.0114539</v>
      </c>
      <c r="S146" t="s">
        <v>630</v>
      </c>
      <c r="V146" t="s">
        <v>29</v>
      </c>
      <c r="W146" t="s">
        <v>30</v>
      </c>
      <c r="X146" t="s">
        <v>640</v>
      </c>
      <c r="Y146" t="s">
        <v>631</v>
      </c>
      <c r="Z146">
        <v>226</v>
      </c>
      <c r="AA146">
        <v>-36.36</v>
      </c>
      <c r="AB146" s="23" t="str">
        <f t="shared" si="4"/>
        <v>https://maps.google.com/?q=29.65832,-98.10264</v>
      </c>
    </row>
    <row r="147" spans="1:28" x14ac:dyDescent="0.3">
      <c r="A147">
        <v>2266</v>
      </c>
      <c r="B147" t="s">
        <v>28</v>
      </c>
      <c r="C147" t="s">
        <v>299</v>
      </c>
      <c r="H147" t="s">
        <v>328</v>
      </c>
      <c r="I147" t="s">
        <v>629</v>
      </c>
      <c r="J147" s="22">
        <v>43702</v>
      </c>
      <c r="K147">
        <v>29.658339999999999</v>
      </c>
      <c r="L147">
        <v>-98.102625000000003</v>
      </c>
      <c r="M147" t="s">
        <v>648</v>
      </c>
      <c r="N147">
        <v>2253769.9413425401</v>
      </c>
      <c r="O147">
        <v>13789662.1911068</v>
      </c>
      <c r="S147" t="s">
        <v>630</v>
      </c>
      <c r="V147" t="s">
        <v>29</v>
      </c>
      <c r="W147" t="s">
        <v>30</v>
      </c>
      <c r="X147" t="s">
        <v>641</v>
      </c>
      <c r="Y147" t="s">
        <v>631</v>
      </c>
      <c r="Z147">
        <v>227</v>
      </c>
      <c r="AA147">
        <v>-38.08</v>
      </c>
      <c r="AB147" s="23" t="str">
        <f t="shared" si="4"/>
        <v>https://maps.google.com/?q=29.65834,-98.102625</v>
      </c>
    </row>
    <row r="148" spans="1:28" x14ac:dyDescent="0.3">
      <c r="A148" s="49">
        <v>2274</v>
      </c>
      <c r="B148" s="49" t="s">
        <v>28</v>
      </c>
      <c r="C148" s="49" t="s">
        <v>299</v>
      </c>
      <c r="D148" s="49"/>
      <c r="E148" s="49"/>
      <c r="F148" s="49"/>
      <c r="G148" s="49"/>
      <c r="H148" s="49" t="s">
        <v>328</v>
      </c>
      <c r="I148" s="49" t="s">
        <v>629</v>
      </c>
      <c r="J148" s="22">
        <v>43702</v>
      </c>
      <c r="K148" s="49">
        <v>29.661372</v>
      </c>
      <c r="L148" s="49">
        <v>-98.098915000000005</v>
      </c>
      <c r="M148" s="49" t="s">
        <v>649</v>
      </c>
      <c r="N148" s="49">
        <v>2254939.8300290001</v>
      </c>
      <c r="O148" s="49">
        <v>13790774.0798398</v>
      </c>
      <c r="P148" s="49"/>
      <c r="Q148" s="49"/>
      <c r="R148" s="49"/>
      <c r="S148" s="49" t="s">
        <v>630</v>
      </c>
      <c r="T148" s="49"/>
      <c r="U148" s="49"/>
      <c r="V148" s="49" t="s">
        <v>29</v>
      </c>
      <c r="W148" s="49" t="s">
        <v>30</v>
      </c>
      <c r="X148" s="49" t="s">
        <v>642</v>
      </c>
      <c r="Y148" s="49" t="s">
        <v>631</v>
      </c>
      <c r="Z148" s="49">
        <v>235</v>
      </c>
      <c r="AA148" s="49">
        <v>31.8</v>
      </c>
      <c r="AB148" s="52" t="str">
        <f t="shared" si="4"/>
        <v>https://maps.google.com/?q=29.661372,-98.098915</v>
      </c>
    </row>
  </sheetData>
  <sortState xmlns:xlrd2="http://schemas.microsoft.com/office/spreadsheetml/2017/richdata2" ref="A2:AB148">
    <sortCondition ref="Z1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8EABD-EF51-46F8-BDF8-80C29436E1BF}">
  <sheetPr codeName="Sheet3"/>
  <dimension ref="A1:AL133"/>
  <sheetViews>
    <sheetView topLeftCell="O1" zoomScale="80" zoomScaleNormal="80" workbookViewId="0">
      <pane ySplit="1" topLeftCell="A44" activePane="bottomLeft" state="frozen"/>
      <selection activeCell="E142" sqref="A142:XFD148"/>
      <selection pane="bottomLeft" activeCell="E142" sqref="A142:XFD148"/>
    </sheetView>
  </sheetViews>
  <sheetFormatPr defaultRowHeight="14.4" x14ac:dyDescent="0.3"/>
  <cols>
    <col min="1" max="2" width="8.88671875" customWidth="1"/>
    <col min="3" max="3" width="14.6640625" customWidth="1"/>
    <col min="4" max="7" width="8.88671875" customWidth="1"/>
    <col min="8" max="8" width="19.88671875" customWidth="1"/>
    <col min="9" max="9" width="44.6640625" customWidth="1"/>
    <col min="10" max="10" width="14.44140625" customWidth="1"/>
    <col min="11" max="13" width="8.88671875" customWidth="1"/>
    <col min="14" max="14" width="33.77734375" customWidth="1"/>
    <col min="15" max="19" width="8.88671875" customWidth="1"/>
    <col min="20" max="20" width="37.77734375" customWidth="1"/>
    <col min="21" max="24" width="8.88671875" customWidth="1"/>
    <col min="26" max="29" width="16.77734375" customWidth="1"/>
    <col min="34" max="34" width="49.33203125" customWidth="1"/>
    <col min="35" max="35" width="31.88671875" customWidth="1"/>
  </cols>
  <sheetData>
    <row r="1" spans="1:38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  <c r="P1" t="s">
        <v>24</v>
      </c>
      <c r="Q1" t="s">
        <v>25</v>
      </c>
      <c r="R1" t="s">
        <v>26</v>
      </c>
      <c r="S1" t="s">
        <v>27</v>
      </c>
      <c r="T1" t="s">
        <v>309</v>
      </c>
      <c r="U1" t="s">
        <v>503</v>
      </c>
      <c r="V1" t="s">
        <v>506</v>
      </c>
      <c r="W1" t="s">
        <v>507</v>
      </c>
      <c r="X1" t="s">
        <v>504</v>
      </c>
      <c r="Y1" t="s">
        <v>607</v>
      </c>
      <c r="Z1" t="s">
        <v>608</v>
      </c>
      <c r="AA1" t="s">
        <v>609</v>
      </c>
      <c r="AB1" t="s">
        <v>610</v>
      </c>
      <c r="AC1" t="s">
        <v>611</v>
      </c>
      <c r="AD1" t="s">
        <v>612</v>
      </c>
      <c r="AE1" t="s">
        <v>613</v>
      </c>
      <c r="AF1" t="s">
        <v>614</v>
      </c>
      <c r="AG1" t="s">
        <v>615</v>
      </c>
      <c r="AH1" t="s">
        <v>617</v>
      </c>
      <c r="AI1" t="s">
        <v>618</v>
      </c>
    </row>
    <row r="2" spans="1:38" x14ac:dyDescent="0.3">
      <c r="A2">
        <v>1046</v>
      </c>
      <c r="B2" t="s">
        <v>28</v>
      </c>
      <c r="C2" t="s">
        <v>299</v>
      </c>
      <c r="H2" t="s">
        <v>328</v>
      </c>
      <c r="I2" t="s">
        <v>629</v>
      </c>
      <c r="J2" s="22">
        <v>43702</v>
      </c>
      <c r="N2" t="s">
        <v>630</v>
      </c>
      <c r="Q2" t="s">
        <v>29</v>
      </c>
      <c r="R2" t="s">
        <v>30</v>
      </c>
      <c r="S2" t="s">
        <v>293</v>
      </c>
      <c r="T2" t="s">
        <v>342</v>
      </c>
      <c r="U2" s="49" t="s">
        <v>683</v>
      </c>
      <c r="V2" s="49">
        <v>-4.08</v>
      </c>
      <c r="W2" s="49">
        <v>-29.17</v>
      </c>
      <c r="X2" s="49" t="s">
        <v>736</v>
      </c>
      <c r="Y2">
        <v>1</v>
      </c>
      <c r="Z2">
        <v>29.665914000000001</v>
      </c>
      <c r="AA2">
        <v>-98.093885</v>
      </c>
      <c r="AB2">
        <v>29.665623</v>
      </c>
      <c r="AC2">
        <v>-98.094325999999995</v>
      </c>
      <c r="AD2">
        <v>13792437.849959999</v>
      </c>
      <c r="AE2">
        <v>2256524.8799029998</v>
      </c>
      <c r="AF2">
        <v>13792330.94988</v>
      </c>
      <c r="AG2">
        <v>2256385.5701600001</v>
      </c>
      <c r="AH2" s="23" t="str">
        <f t="shared" ref="AH2:AH33" si="0">"https://maps.google.com/?q="&amp;Z2&amp;","&amp;AA2</f>
        <v>https://maps.google.com/?q=29.665914,-98.093885</v>
      </c>
      <c r="AI2" s="23" t="str">
        <f t="shared" ref="AI2:AI33" si="1">"https://maps.google.com/?q="&amp;AB2&amp;","&amp;AC2</f>
        <v>https://maps.google.com/?q=29.665623,-98.094326</v>
      </c>
      <c r="AL2" s="49"/>
    </row>
    <row r="3" spans="1:38" x14ac:dyDescent="0.3">
      <c r="A3">
        <v>1044</v>
      </c>
      <c r="B3" t="s">
        <v>28</v>
      </c>
      <c r="C3" t="s">
        <v>299</v>
      </c>
      <c r="H3" t="s">
        <v>328</v>
      </c>
      <c r="I3" t="s">
        <v>629</v>
      </c>
      <c r="J3" s="22">
        <v>43702</v>
      </c>
      <c r="N3" t="s">
        <v>630</v>
      </c>
      <c r="Q3" t="s">
        <v>29</v>
      </c>
      <c r="R3" t="s">
        <v>30</v>
      </c>
      <c r="S3" t="s">
        <v>292</v>
      </c>
      <c r="T3" t="s">
        <v>342</v>
      </c>
      <c r="U3" s="49" t="s">
        <v>684</v>
      </c>
      <c r="V3" s="49">
        <v>-1.87</v>
      </c>
      <c r="W3" s="49">
        <v>-29.39</v>
      </c>
      <c r="X3" s="49" t="s">
        <v>737</v>
      </c>
      <c r="Y3">
        <v>2</v>
      </c>
      <c r="Z3">
        <v>29.665908999999999</v>
      </c>
      <c r="AA3">
        <v>-98.093879999999999</v>
      </c>
      <c r="AB3">
        <v>29.665621000000002</v>
      </c>
      <c r="AC3">
        <v>-98.094328000000004</v>
      </c>
      <c r="AD3">
        <v>13792436.200159</v>
      </c>
      <c r="AE3">
        <v>2256526.3600650001</v>
      </c>
      <c r="AF3">
        <v>13792330.489852</v>
      </c>
      <c r="AG3">
        <v>2256384.8200710001</v>
      </c>
      <c r="AH3" s="23" t="str">
        <f t="shared" si="0"/>
        <v>https://maps.google.com/?q=29.665909,-98.09388</v>
      </c>
      <c r="AI3" s="23" t="str">
        <f t="shared" si="1"/>
        <v>https://maps.google.com/?q=29.665621,-98.094328</v>
      </c>
      <c r="AL3" s="49"/>
    </row>
    <row r="4" spans="1:38" x14ac:dyDescent="0.3">
      <c r="A4">
        <v>838</v>
      </c>
      <c r="B4" t="s">
        <v>28</v>
      </c>
      <c r="C4" t="s">
        <v>299</v>
      </c>
      <c r="H4" t="s">
        <v>328</v>
      </c>
      <c r="I4" t="s">
        <v>629</v>
      </c>
      <c r="J4" s="22">
        <v>43702</v>
      </c>
      <c r="N4" t="s">
        <v>630</v>
      </c>
      <c r="Q4" t="s">
        <v>29</v>
      </c>
      <c r="R4" t="s">
        <v>30</v>
      </c>
      <c r="S4" t="s">
        <v>268</v>
      </c>
      <c r="T4" t="s">
        <v>342</v>
      </c>
      <c r="U4" s="49" t="s">
        <v>685</v>
      </c>
      <c r="V4" s="49">
        <v>2.13</v>
      </c>
      <c r="W4" s="49">
        <v>-71.239999999999995</v>
      </c>
      <c r="X4" s="49" t="s">
        <v>713</v>
      </c>
      <c r="Y4">
        <v>3</v>
      </c>
      <c r="Z4">
        <v>29.665901000000002</v>
      </c>
      <c r="AA4">
        <v>-98.093870999999993</v>
      </c>
      <c r="AB4">
        <v>29.663734000000002</v>
      </c>
      <c r="AC4">
        <v>-98.096649999999997</v>
      </c>
      <c r="AD4">
        <v>13792433.419975</v>
      </c>
      <c r="AE4">
        <v>2256529.2301540002</v>
      </c>
      <c r="AF4">
        <v>13791638.44954</v>
      </c>
      <c r="AG4">
        <v>2255652.771429</v>
      </c>
      <c r="AH4" s="23" t="str">
        <f t="shared" si="0"/>
        <v>https://maps.google.com/?q=29.665901,-98.093871</v>
      </c>
      <c r="AI4" s="23" t="str">
        <f t="shared" si="1"/>
        <v>https://maps.google.com/?q=29.663734,-98.09665</v>
      </c>
      <c r="AL4" s="49"/>
    </row>
    <row r="5" spans="1:38" x14ac:dyDescent="0.3">
      <c r="A5">
        <v>986</v>
      </c>
      <c r="B5" t="s">
        <v>28</v>
      </c>
      <c r="C5" t="s">
        <v>299</v>
      </c>
      <c r="H5" t="s">
        <v>328</v>
      </c>
      <c r="I5" t="s">
        <v>629</v>
      </c>
      <c r="J5" s="22">
        <v>43702</v>
      </c>
      <c r="N5" t="s">
        <v>630</v>
      </c>
      <c r="Q5" t="s">
        <v>29</v>
      </c>
      <c r="R5" t="s">
        <v>30</v>
      </c>
      <c r="S5" t="s">
        <v>287</v>
      </c>
      <c r="T5" t="s">
        <v>342</v>
      </c>
      <c r="U5" s="49" t="s">
        <v>686</v>
      </c>
      <c r="V5" s="49">
        <v>38.409999999999997</v>
      </c>
      <c r="W5" s="49">
        <v>56.85</v>
      </c>
      <c r="X5" s="49" t="s">
        <v>738</v>
      </c>
      <c r="Y5">
        <v>4</v>
      </c>
      <c r="Z5">
        <v>29.665837</v>
      </c>
      <c r="AA5">
        <v>-98.093783000000002</v>
      </c>
      <c r="AB5">
        <v>29.665433</v>
      </c>
      <c r="AC5">
        <v>-98.094160000000002</v>
      </c>
      <c r="AD5">
        <v>13792410.320137</v>
      </c>
      <c r="AE5">
        <v>2256557.3801290002</v>
      </c>
      <c r="AF5">
        <v>13792262.470016001</v>
      </c>
      <c r="AG5">
        <v>2256438.9501450001</v>
      </c>
      <c r="AH5" s="23" t="str">
        <f t="shared" si="0"/>
        <v>https://maps.google.com/?q=29.665837,-98.093783</v>
      </c>
      <c r="AI5" s="23" t="str">
        <f t="shared" si="1"/>
        <v>https://maps.google.com/?q=29.665433,-98.09416</v>
      </c>
      <c r="AL5" s="49"/>
    </row>
    <row r="6" spans="1:38" x14ac:dyDescent="0.3">
      <c r="A6">
        <v>1006</v>
      </c>
      <c r="B6" t="s">
        <v>28</v>
      </c>
      <c r="C6" t="s">
        <v>313</v>
      </c>
      <c r="H6" t="s">
        <v>340</v>
      </c>
      <c r="I6" t="s">
        <v>629</v>
      </c>
      <c r="J6" s="22">
        <v>43702</v>
      </c>
      <c r="N6" t="s">
        <v>630</v>
      </c>
      <c r="Q6" t="s">
        <v>29</v>
      </c>
      <c r="R6" t="s">
        <v>176</v>
      </c>
      <c r="S6" t="s">
        <v>289</v>
      </c>
      <c r="T6" t="s">
        <v>343</v>
      </c>
      <c r="U6" s="49" t="s">
        <v>687</v>
      </c>
      <c r="V6" s="49">
        <v>47.77</v>
      </c>
      <c r="W6" s="49">
        <v>42.57</v>
      </c>
      <c r="X6" s="49" t="s">
        <v>410</v>
      </c>
      <c r="Y6">
        <v>5</v>
      </c>
      <c r="Z6">
        <v>29.665825000000002</v>
      </c>
      <c r="AA6">
        <v>-98.093755999999999</v>
      </c>
      <c r="AB6">
        <v>29.656144999999999</v>
      </c>
      <c r="AC6">
        <v>-98.104763000000005</v>
      </c>
      <c r="AD6">
        <v>13792405.799919</v>
      </c>
      <c r="AE6">
        <v>2256566.050115</v>
      </c>
      <c r="AF6">
        <v>13788858.719996</v>
      </c>
      <c r="AG6">
        <v>2253097.1900510001</v>
      </c>
      <c r="AH6" s="23" t="str">
        <f t="shared" si="0"/>
        <v>https://maps.google.com/?q=29.665825,-98.093756</v>
      </c>
      <c r="AI6" s="23" t="str">
        <f t="shared" si="1"/>
        <v>https://maps.google.com/?q=29.656145,-98.104763</v>
      </c>
      <c r="AL6" s="49"/>
    </row>
    <row r="7" spans="1:38" x14ac:dyDescent="0.3">
      <c r="A7">
        <v>1028</v>
      </c>
      <c r="B7" t="s">
        <v>28</v>
      </c>
      <c r="C7" t="s">
        <v>299</v>
      </c>
      <c r="H7" t="s">
        <v>328</v>
      </c>
      <c r="I7" t="s">
        <v>629</v>
      </c>
      <c r="J7" s="22">
        <v>43702</v>
      </c>
      <c r="N7" t="s">
        <v>630</v>
      </c>
      <c r="Q7" t="s">
        <v>29</v>
      </c>
      <c r="R7" t="s">
        <v>30</v>
      </c>
      <c r="S7" t="s">
        <v>291</v>
      </c>
      <c r="T7" t="s">
        <v>342</v>
      </c>
      <c r="U7" s="49" t="s">
        <v>688</v>
      </c>
      <c r="V7" s="49">
        <v>48.87</v>
      </c>
      <c r="W7" s="49">
        <v>38.25</v>
      </c>
      <c r="X7" s="49" t="s">
        <v>739</v>
      </c>
      <c r="Y7">
        <v>7</v>
      </c>
      <c r="Z7">
        <v>29.665821000000001</v>
      </c>
      <c r="AA7">
        <v>-98.093755000000002</v>
      </c>
      <c r="AB7">
        <v>29.665573999999999</v>
      </c>
      <c r="AC7">
        <v>-98.094082999999998</v>
      </c>
      <c r="AD7">
        <v>13792404.459866</v>
      </c>
      <c r="AE7">
        <v>2256566.2801290001</v>
      </c>
      <c r="AF7">
        <v>13792313.75986</v>
      </c>
      <c r="AG7">
        <v>2256462.9900549999</v>
      </c>
      <c r="AH7" s="23" t="str">
        <f t="shared" si="0"/>
        <v>https://maps.google.com/?q=29.665821,-98.093755</v>
      </c>
      <c r="AI7" s="23" t="str">
        <f t="shared" si="1"/>
        <v>https://maps.google.com/?q=29.665574,-98.094083</v>
      </c>
      <c r="AL7" s="49"/>
    </row>
    <row r="8" spans="1:38" x14ac:dyDescent="0.3">
      <c r="A8">
        <v>967</v>
      </c>
      <c r="B8" t="s">
        <v>28</v>
      </c>
      <c r="C8" t="s">
        <v>299</v>
      </c>
      <c r="H8" t="s">
        <v>328</v>
      </c>
      <c r="I8" t="s">
        <v>629</v>
      </c>
      <c r="J8" s="22">
        <v>43702</v>
      </c>
      <c r="N8" t="s">
        <v>630</v>
      </c>
      <c r="Q8" t="s">
        <v>29</v>
      </c>
      <c r="R8" t="s">
        <v>30</v>
      </c>
      <c r="S8" t="s">
        <v>286</v>
      </c>
      <c r="T8" t="s">
        <v>342</v>
      </c>
      <c r="U8" s="49" t="s">
        <v>689</v>
      </c>
      <c r="V8" s="49">
        <v>-110.29</v>
      </c>
      <c r="W8" s="49">
        <v>290.33999999999997</v>
      </c>
      <c r="X8" s="49" t="s">
        <v>740</v>
      </c>
      <c r="Y8">
        <v>8</v>
      </c>
      <c r="Z8">
        <v>29.665782</v>
      </c>
      <c r="AA8">
        <v>-98.094504999999998</v>
      </c>
      <c r="AB8">
        <v>29.664950000000001</v>
      </c>
      <c r="AC8">
        <v>-98.093672999999995</v>
      </c>
      <c r="AD8">
        <v>13792388.485867999</v>
      </c>
      <c r="AE8">
        <v>2256328.3842790001</v>
      </c>
      <c r="AF8">
        <v>13792087.959925</v>
      </c>
      <c r="AG8">
        <v>2256594.8999760002</v>
      </c>
      <c r="AH8" s="23" t="str">
        <f t="shared" si="0"/>
        <v>https://maps.google.com/?q=29.665782,-98.094505</v>
      </c>
      <c r="AI8" s="23" t="str">
        <f t="shared" si="1"/>
        <v>https://maps.google.com/?q=29.66495,-98.093673</v>
      </c>
      <c r="AL8" s="49"/>
    </row>
    <row r="9" spans="1:38" x14ac:dyDescent="0.3">
      <c r="A9">
        <v>1053</v>
      </c>
      <c r="B9" t="s">
        <v>134</v>
      </c>
      <c r="C9" t="s">
        <v>319</v>
      </c>
      <c r="D9" t="s">
        <v>601</v>
      </c>
      <c r="H9" t="s">
        <v>337</v>
      </c>
      <c r="I9" t="s">
        <v>629</v>
      </c>
      <c r="J9" s="22">
        <v>43702</v>
      </c>
      <c r="N9" t="s">
        <v>630</v>
      </c>
      <c r="Q9" t="s">
        <v>29</v>
      </c>
      <c r="R9" t="s">
        <v>135</v>
      </c>
      <c r="S9" t="s">
        <v>296</v>
      </c>
      <c r="T9" t="s">
        <v>307</v>
      </c>
      <c r="U9" s="49" t="s">
        <v>690</v>
      </c>
      <c r="V9" s="49">
        <v>-146.52000000000001</v>
      </c>
      <c r="W9" s="49">
        <v>-146.57</v>
      </c>
      <c r="X9" s="49" t="s">
        <v>691</v>
      </c>
      <c r="Y9">
        <v>9</v>
      </c>
      <c r="Z9">
        <v>29.665685</v>
      </c>
      <c r="AA9">
        <v>-98.094774999999998</v>
      </c>
      <c r="AB9">
        <v>29.665685</v>
      </c>
      <c r="AC9">
        <v>-98.094774999999998</v>
      </c>
      <c r="AD9">
        <v>13792352.70015</v>
      </c>
      <c r="AE9">
        <v>2256242.869924</v>
      </c>
      <c r="AF9">
        <v>13792352.64765</v>
      </c>
      <c r="AG9">
        <v>2256242.7485190001</v>
      </c>
      <c r="AH9" s="23" t="str">
        <f t="shared" si="0"/>
        <v>https://maps.google.com/?q=29.665685,-98.094775</v>
      </c>
      <c r="AI9" s="23" t="str">
        <f t="shared" si="1"/>
        <v>https://maps.google.com/?q=29.665685,-98.094775</v>
      </c>
      <c r="AL9" s="49"/>
    </row>
    <row r="10" spans="1:38" x14ac:dyDescent="0.3">
      <c r="A10">
        <v>1050</v>
      </c>
      <c r="B10" t="s">
        <v>134</v>
      </c>
      <c r="C10" t="s">
        <v>319</v>
      </c>
      <c r="D10" t="s">
        <v>601</v>
      </c>
      <c r="H10" t="s">
        <v>337</v>
      </c>
      <c r="I10" t="s">
        <v>629</v>
      </c>
      <c r="J10" s="22">
        <v>43702</v>
      </c>
      <c r="N10" t="s">
        <v>630</v>
      </c>
      <c r="Q10" t="s">
        <v>29</v>
      </c>
      <c r="R10" t="s">
        <v>135</v>
      </c>
      <c r="S10" t="s">
        <v>295</v>
      </c>
      <c r="T10" t="s">
        <v>307</v>
      </c>
      <c r="U10" s="49" t="s">
        <v>691</v>
      </c>
      <c r="V10" s="49">
        <v>-146.57</v>
      </c>
      <c r="W10" s="49">
        <v>-147.82</v>
      </c>
      <c r="X10" s="49" t="s">
        <v>741</v>
      </c>
      <c r="Y10">
        <v>11</v>
      </c>
      <c r="Z10">
        <v>29.665685</v>
      </c>
      <c r="AA10">
        <v>-98.094774999999998</v>
      </c>
      <c r="AB10">
        <v>29.665682</v>
      </c>
      <c r="AC10">
        <v>-98.094785000000002</v>
      </c>
      <c r="AD10">
        <v>13792352.64765</v>
      </c>
      <c r="AE10">
        <v>2256242.7485190001</v>
      </c>
      <c r="AF10">
        <v>13792351.33155</v>
      </c>
      <c r="AG10">
        <v>2256239.7156810001</v>
      </c>
      <c r="AH10" s="23" t="str">
        <f t="shared" si="0"/>
        <v>https://maps.google.com/?q=29.665685,-98.094775</v>
      </c>
      <c r="AI10" s="23" t="str">
        <f t="shared" si="1"/>
        <v>https://maps.google.com/?q=29.665682,-98.094785</v>
      </c>
      <c r="AL10" s="49"/>
    </row>
    <row r="11" spans="1:38" x14ac:dyDescent="0.3">
      <c r="A11">
        <v>1047</v>
      </c>
      <c r="B11" t="s">
        <v>28</v>
      </c>
      <c r="C11" t="s">
        <v>299</v>
      </c>
      <c r="H11" t="s">
        <v>328</v>
      </c>
      <c r="I11" t="s">
        <v>629</v>
      </c>
      <c r="J11" s="22">
        <v>43702</v>
      </c>
      <c r="N11" t="s">
        <v>630</v>
      </c>
      <c r="Q11" t="s">
        <v>29</v>
      </c>
      <c r="R11" t="s">
        <v>30</v>
      </c>
      <c r="S11" t="s">
        <v>294</v>
      </c>
      <c r="T11" t="s">
        <v>342</v>
      </c>
      <c r="U11" s="49" t="s">
        <v>692</v>
      </c>
      <c r="V11" s="49">
        <v>-115.58</v>
      </c>
      <c r="W11" s="49">
        <v>-0.14000000000000001</v>
      </c>
      <c r="X11" s="49" t="s">
        <v>742</v>
      </c>
      <c r="Y11">
        <v>12</v>
      </c>
      <c r="Z11">
        <v>29.665624999999999</v>
      </c>
      <c r="AA11">
        <v>-98.094707</v>
      </c>
      <c r="AB11">
        <v>29.665906</v>
      </c>
      <c r="AC11">
        <v>-98.093875999999995</v>
      </c>
      <c r="AD11">
        <v>13792330.730038</v>
      </c>
      <c r="AE11">
        <v>2256264.6598970001</v>
      </c>
      <c r="AF11">
        <v>13792435.130151</v>
      </c>
      <c r="AG11">
        <v>2256527.729977</v>
      </c>
      <c r="AH11" s="23" t="str">
        <f t="shared" si="0"/>
        <v>https://maps.google.com/?q=29.665625,-98.094707</v>
      </c>
      <c r="AI11" s="23" t="str">
        <f t="shared" si="1"/>
        <v>https://maps.google.com/?q=29.665906,-98.093876</v>
      </c>
      <c r="AL11" s="49"/>
    </row>
    <row r="12" spans="1:38" x14ac:dyDescent="0.3">
      <c r="A12">
        <v>935</v>
      </c>
      <c r="B12" t="s">
        <v>28</v>
      </c>
      <c r="C12" t="s">
        <v>299</v>
      </c>
      <c r="H12" t="s">
        <v>328</v>
      </c>
      <c r="I12" t="s">
        <v>629</v>
      </c>
      <c r="J12" s="22">
        <v>43702</v>
      </c>
      <c r="N12" t="s">
        <v>630</v>
      </c>
      <c r="Q12" t="s">
        <v>29</v>
      </c>
      <c r="R12" t="s">
        <v>30</v>
      </c>
      <c r="S12" t="s">
        <v>281</v>
      </c>
      <c r="T12" t="s">
        <v>342</v>
      </c>
      <c r="U12" s="49" t="s">
        <v>693</v>
      </c>
      <c r="V12" s="49">
        <v>-92.29</v>
      </c>
      <c r="W12" s="49">
        <v>-28.49</v>
      </c>
      <c r="X12" s="49" t="s">
        <v>743</v>
      </c>
      <c r="Y12">
        <v>13</v>
      </c>
      <c r="Z12">
        <v>29.665552999999999</v>
      </c>
      <c r="AA12">
        <v>-98.094684000000001</v>
      </c>
      <c r="AB12">
        <v>29.664701999999998</v>
      </c>
      <c r="AC12">
        <v>-98.095366999999996</v>
      </c>
      <c r="AD12">
        <v>13792304.950092999</v>
      </c>
      <c r="AE12">
        <v>2256272.0498759998</v>
      </c>
      <c r="AF12">
        <v>13791993.609882001</v>
      </c>
      <c r="AG12">
        <v>2256057.5301430002</v>
      </c>
      <c r="AH12" s="23" t="str">
        <f t="shared" si="0"/>
        <v>https://maps.google.com/?q=29.665553,-98.094684</v>
      </c>
      <c r="AI12" s="23" t="str">
        <f t="shared" si="1"/>
        <v>https://maps.google.com/?q=29.664702,-98.095367</v>
      </c>
      <c r="AL12" s="49"/>
    </row>
    <row r="13" spans="1:38" x14ac:dyDescent="0.3">
      <c r="A13">
        <v>933</v>
      </c>
      <c r="B13" t="s">
        <v>28</v>
      </c>
      <c r="C13" t="s">
        <v>299</v>
      </c>
      <c r="H13" t="s">
        <v>328</v>
      </c>
      <c r="I13" t="s">
        <v>629</v>
      </c>
      <c r="J13" s="22">
        <v>43702</v>
      </c>
      <c r="N13" t="s">
        <v>630</v>
      </c>
      <c r="Q13" t="s">
        <v>29</v>
      </c>
      <c r="R13" t="s">
        <v>30</v>
      </c>
      <c r="S13" t="s">
        <v>354</v>
      </c>
      <c r="T13" t="s">
        <v>342</v>
      </c>
      <c r="U13" s="49" t="s">
        <v>694</v>
      </c>
      <c r="V13" s="49">
        <v>-91.26</v>
      </c>
      <c r="W13" s="49">
        <v>-27.78</v>
      </c>
      <c r="X13" s="49" t="s">
        <v>600</v>
      </c>
      <c r="Y13">
        <v>14</v>
      </c>
      <c r="Z13">
        <v>29.665552999999999</v>
      </c>
      <c r="AA13">
        <v>-98.094679999999997</v>
      </c>
      <c r="AB13">
        <v>29.664701000000001</v>
      </c>
      <c r="AC13">
        <v>-98.095365000000001</v>
      </c>
      <c r="AD13">
        <v>13792304.879875001</v>
      </c>
      <c r="AE13">
        <v>2256273.4299599999</v>
      </c>
      <c r="AF13">
        <v>13791993.379868001</v>
      </c>
      <c r="AG13">
        <v>2256058.2999189999</v>
      </c>
      <c r="AH13" s="23" t="str">
        <f t="shared" si="0"/>
        <v>https://maps.google.com/?q=29.665553,-98.09468</v>
      </c>
      <c r="AI13" s="23" t="str">
        <f t="shared" si="1"/>
        <v>https://maps.google.com/?q=29.664701,-98.095365</v>
      </c>
      <c r="AL13" s="49"/>
    </row>
    <row r="14" spans="1:38" x14ac:dyDescent="0.3">
      <c r="A14">
        <v>937</v>
      </c>
      <c r="B14" t="s">
        <v>28</v>
      </c>
      <c r="C14" t="s">
        <v>299</v>
      </c>
      <c r="H14" t="s">
        <v>328</v>
      </c>
      <c r="I14" t="s">
        <v>629</v>
      </c>
      <c r="J14" s="22">
        <v>43702</v>
      </c>
      <c r="N14" t="s">
        <v>630</v>
      </c>
      <c r="Q14" t="s">
        <v>29</v>
      </c>
      <c r="R14" t="s">
        <v>30</v>
      </c>
      <c r="S14" t="s">
        <v>282</v>
      </c>
      <c r="T14" t="s">
        <v>342</v>
      </c>
      <c r="U14" s="49" t="s">
        <v>695</v>
      </c>
      <c r="V14" s="49">
        <v>-92.53</v>
      </c>
      <c r="W14" s="49">
        <v>-29.34</v>
      </c>
      <c r="X14" s="49" t="s">
        <v>744</v>
      </c>
      <c r="Y14">
        <v>15</v>
      </c>
      <c r="Z14">
        <v>29.665551000000001</v>
      </c>
      <c r="AA14">
        <v>-98.094686999999993</v>
      </c>
      <c r="AB14">
        <v>29.664704</v>
      </c>
      <c r="AC14">
        <v>-98.095367999999993</v>
      </c>
      <c r="AD14">
        <v>13792304.22002</v>
      </c>
      <c r="AE14">
        <v>2256270.9998829998</v>
      </c>
      <c r="AF14">
        <v>13791994.449875999</v>
      </c>
      <c r="AG14">
        <v>2256057.1698650001</v>
      </c>
      <c r="AH14" s="23" t="str">
        <f t="shared" si="0"/>
        <v>https://maps.google.com/?q=29.665551,-98.094687</v>
      </c>
      <c r="AI14" s="23" t="str">
        <f t="shared" si="1"/>
        <v>https://maps.google.com/?q=29.664704,-98.095368</v>
      </c>
      <c r="AL14" s="49"/>
    </row>
    <row r="15" spans="1:38" x14ac:dyDescent="0.3">
      <c r="A15">
        <v>954</v>
      </c>
      <c r="B15" t="s">
        <v>28</v>
      </c>
      <c r="C15" t="s">
        <v>299</v>
      </c>
      <c r="H15" t="s">
        <v>328</v>
      </c>
      <c r="I15" t="s">
        <v>629</v>
      </c>
      <c r="J15" s="22">
        <v>43702</v>
      </c>
      <c r="N15" t="s">
        <v>630</v>
      </c>
      <c r="Q15" t="s">
        <v>29</v>
      </c>
      <c r="R15" t="s">
        <v>30</v>
      </c>
      <c r="S15" t="s">
        <v>284</v>
      </c>
      <c r="T15" t="s">
        <v>342</v>
      </c>
      <c r="U15" s="49" t="s">
        <v>696</v>
      </c>
      <c r="V15" s="49">
        <v>31.36</v>
      </c>
      <c r="W15" s="49">
        <v>32.049999999999997</v>
      </c>
      <c r="X15" s="49" t="s">
        <v>745</v>
      </c>
      <c r="Y15">
        <v>17</v>
      </c>
      <c r="Z15">
        <v>29.665849000000001</v>
      </c>
      <c r="AA15">
        <v>-98.093800999999999</v>
      </c>
      <c r="AB15">
        <v>29.665217999999999</v>
      </c>
      <c r="AC15">
        <v>-98.094513000000006</v>
      </c>
      <c r="AD15">
        <v>13792414.670059999</v>
      </c>
      <c r="AE15">
        <v>2256551.7698869999</v>
      </c>
      <c r="AF15">
        <v>13792183.509911999</v>
      </c>
      <c r="AG15">
        <v>2256327.3001609999</v>
      </c>
      <c r="AH15" s="23" t="str">
        <f t="shared" si="0"/>
        <v>https://maps.google.com/?q=29.665849,-98.093801</v>
      </c>
      <c r="AI15" s="23" t="str">
        <f t="shared" si="1"/>
        <v>https://maps.google.com/?q=29.665218,-98.094513</v>
      </c>
      <c r="AL15" s="49"/>
    </row>
    <row r="16" spans="1:38" x14ac:dyDescent="0.3">
      <c r="A16">
        <v>1015</v>
      </c>
      <c r="B16" t="s">
        <v>28</v>
      </c>
      <c r="C16" t="s">
        <v>313</v>
      </c>
      <c r="H16" t="s">
        <v>340</v>
      </c>
      <c r="I16" t="s">
        <v>629</v>
      </c>
      <c r="J16" s="22">
        <v>43702</v>
      </c>
      <c r="N16" t="s">
        <v>630</v>
      </c>
      <c r="Q16" t="s">
        <v>29</v>
      </c>
      <c r="R16" t="s">
        <v>176</v>
      </c>
      <c r="S16" t="s">
        <v>290</v>
      </c>
      <c r="T16" t="s">
        <v>343</v>
      </c>
      <c r="U16" s="49" t="s">
        <v>697</v>
      </c>
      <c r="V16" s="49">
        <v>288.13</v>
      </c>
      <c r="W16" s="49">
        <v>-209.4</v>
      </c>
      <c r="X16" s="49" t="s">
        <v>746</v>
      </c>
      <c r="Y16">
        <v>20</v>
      </c>
      <c r="Z16">
        <v>29.664987</v>
      </c>
      <c r="AA16">
        <v>-98.093639999999994</v>
      </c>
      <c r="AB16">
        <v>29.666024</v>
      </c>
      <c r="AC16">
        <v>-98.094668999999996</v>
      </c>
      <c r="AD16">
        <v>13792101.640016001</v>
      </c>
      <c r="AE16">
        <v>2256605.1498730001</v>
      </c>
      <c r="AF16">
        <v>13792476.040161001</v>
      </c>
      <c r="AG16">
        <v>2256275.3199470001</v>
      </c>
      <c r="AH16" s="23" t="str">
        <f t="shared" si="0"/>
        <v>https://maps.google.com/?q=29.664987,-98.09364</v>
      </c>
      <c r="AI16" s="23" t="str">
        <f t="shared" si="1"/>
        <v>https://maps.google.com/?q=29.666024,-98.094669</v>
      </c>
      <c r="AL16" s="49"/>
    </row>
    <row r="17" spans="1:38" x14ac:dyDescent="0.3">
      <c r="A17">
        <v>1000</v>
      </c>
      <c r="B17" t="s">
        <v>28</v>
      </c>
      <c r="C17" t="s">
        <v>313</v>
      </c>
      <c r="H17" t="s">
        <v>340</v>
      </c>
      <c r="I17" t="s">
        <v>629</v>
      </c>
      <c r="J17" s="22">
        <v>43702</v>
      </c>
      <c r="N17" t="s">
        <v>630</v>
      </c>
      <c r="Q17" t="s">
        <v>29</v>
      </c>
      <c r="R17" t="s">
        <v>176</v>
      </c>
      <c r="S17" t="s">
        <v>288</v>
      </c>
      <c r="T17" t="s">
        <v>342</v>
      </c>
      <c r="U17" s="49" t="s">
        <v>698</v>
      </c>
      <c r="V17" s="49">
        <v>48.02</v>
      </c>
      <c r="W17" s="49">
        <v>52.44</v>
      </c>
      <c r="X17" s="49" t="s">
        <v>747</v>
      </c>
      <c r="Y17">
        <v>22</v>
      </c>
      <c r="Z17">
        <v>29.665479000000001</v>
      </c>
      <c r="AA17">
        <v>-98.094145999999995</v>
      </c>
      <c r="AB17">
        <v>29.665814999999998</v>
      </c>
      <c r="AC17">
        <v>-98.093744999999998</v>
      </c>
      <c r="AD17">
        <v>13792279.280069999</v>
      </c>
      <c r="AE17">
        <v>2256443.0001639999</v>
      </c>
      <c r="AF17">
        <v>13792402.526239</v>
      </c>
      <c r="AG17">
        <v>2256569.3815449998</v>
      </c>
      <c r="AH17" s="23" t="str">
        <f t="shared" si="0"/>
        <v>https://maps.google.com/?q=29.665479,-98.094146</v>
      </c>
      <c r="AI17" s="23" t="str">
        <f t="shared" si="1"/>
        <v>https://maps.google.com/?q=29.665815,-98.093745</v>
      </c>
      <c r="AL17" s="49"/>
    </row>
    <row r="18" spans="1:38" x14ac:dyDescent="0.3">
      <c r="A18">
        <v>955</v>
      </c>
      <c r="B18" t="s">
        <v>28</v>
      </c>
      <c r="C18" t="s">
        <v>299</v>
      </c>
      <c r="H18" t="s">
        <v>328</v>
      </c>
      <c r="I18" t="s">
        <v>629</v>
      </c>
      <c r="J18" s="22">
        <v>43702</v>
      </c>
      <c r="N18" t="s">
        <v>630</v>
      </c>
      <c r="Q18" t="s">
        <v>29</v>
      </c>
      <c r="R18" t="s">
        <v>30</v>
      </c>
      <c r="S18" t="s">
        <v>285</v>
      </c>
      <c r="T18" t="s">
        <v>342</v>
      </c>
      <c r="U18" s="49" t="s">
        <v>699</v>
      </c>
      <c r="V18" s="49">
        <v>40.19</v>
      </c>
      <c r="W18" s="49">
        <v>-148.63</v>
      </c>
      <c r="X18" s="49" t="s">
        <v>748</v>
      </c>
      <c r="Y18">
        <v>29</v>
      </c>
      <c r="Z18">
        <v>29.665220000000001</v>
      </c>
      <c r="AA18">
        <v>-98.094475000000003</v>
      </c>
      <c r="AB18">
        <v>29.665697999999999</v>
      </c>
      <c r="AC18">
        <v>-98.094769999999997</v>
      </c>
      <c r="AD18">
        <v>13792184.169111</v>
      </c>
      <c r="AE18">
        <v>2256339.3163430002</v>
      </c>
      <c r="AF18">
        <v>13792357.298789</v>
      </c>
      <c r="AG18">
        <v>2256244.4111159998</v>
      </c>
      <c r="AH18" s="23" t="str">
        <f t="shared" si="0"/>
        <v>https://maps.google.com/?q=29.66522,-98.094475</v>
      </c>
      <c r="AI18" s="23" t="str">
        <f t="shared" si="1"/>
        <v>https://maps.google.com/?q=29.665698,-98.09477</v>
      </c>
      <c r="AL18" s="49"/>
    </row>
    <row r="19" spans="1:38" x14ac:dyDescent="0.3">
      <c r="A19">
        <v>949</v>
      </c>
      <c r="B19" t="s">
        <v>28</v>
      </c>
      <c r="C19" t="s">
        <v>299</v>
      </c>
      <c r="H19" t="s">
        <v>328</v>
      </c>
      <c r="I19" t="s">
        <v>629</v>
      </c>
      <c r="J19" s="22">
        <v>43702</v>
      </c>
      <c r="N19" t="s">
        <v>630</v>
      </c>
      <c r="Q19" t="s">
        <v>29</v>
      </c>
      <c r="R19" t="s">
        <v>30</v>
      </c>
      <c r="S19" t="s">
        <v>283</v>
      </c>
      <c r="T19" t="s">
        <v>342</v>
      </c>
      <c r="U19" s="49" t="s">
        <v>700</v>
      </c>
      <c r="V19" s="49">
        <v>48.18</v>
      </c>
      <c r="W19" s="49">
        <v>44.06</v>
      </c>
      <c r="X19" s="49" t="s">
        <v>749</v>
      </c>
      <c r="Y19">
        <v>30</v>
      </c>
      <c r="Z19">
        <v>29.665206000000001</v>
      </c>
      <c r="AA19">
        <v>-98.094455999999994</v>
      </c>
      <c r="AB19">
        <v>29.665213000000001</v>
      </c>
      <c r="AC19">
        <v>-98.094465</v>
      </c>
      <c r="AD19">
        <v>13792179.010036999</v>
      </c>
      <c r="AE19">
        <v>2256345.440097</v>
      </c>
      <c r="AF19">
        <v>13792181.840096001</v>
      </c>
      <c r="AG19">
        <v>2256342.4499149998</v>
      </c>
      <c r="AH19" s="23" t="str">
        <f t="shared" si="0"/>
        <v>https://maps.google.com/?q=29.665206,-98.094456</v>
      </c>
      <c r="AI19" s="23" t="str">
        <f t="shared" si="1"/>
        <v>https://maps.google.com/?q=29.665213,-98.094465</v>
      </c>
      <c r="AL19" s="49"/>
    </row>
    <row r="20" spans="1:38" x14ac:dyDescent="0.3">
      <c r="A20">
        <v>1896</v>
      </c>
      <c r="B20" t="s">
        <v>50</v>
      </c>
      <c r="C20" t="s">
        <v>314</v>
      </c>
      <c r="H20" t="s">
        <v>331</v>
      </c>
      <c r="I20" t="s">
        <v>629</v>
      </c>
      <c r="J20" s="22">
        <v>43702</v>
      </c>
      <c r="N20" t="s">
        <v>630</v>
      </c>
      <c r="Q20" t="s">
        <v>29</v>
      </c>
      <c r="R20" t="s">
        <v>51</v>
      </c>
      <c r="S20" t="s">
        <v>602</v>
      </c>
      <c r="T20" t="s">
        <v>341</v>
      </c>
      <c r="U20" s="49" t="s">
        <v>697</v>
      </c>
      <c r="V20" s="49">
        <v>288.13</v>
      </c>
      <c r="W20" s="49">
        <v>-209.4</v>
      </c>
      <c r="X20" s="49" t="s">
        <v>746</v>
      </c>
      <c r="Y20">
        <v>32</v>
      </c>
      <c r="Z20">
        <v>29.664987</v>
      </c>
      <c r="AA20">
        <v>-98.093639999999994</v>
      </c>
      <c r="AB20">
        <v>29.666024</v>
      </c>
      <c r="AC20">
        <v>-98.094668999999996</v>
      </c>
      <c r="AD20">
        <v>13792101.640016001</v>
      </c>
      <c r="AE20">
        <v>2256605.1498730001</v>
      </c>
      <c r="AF20">
        <v>13792476.040161001</v>
      </c>
      <c r="AG20">
        <v>2256275.3199470001</v>
      </c>
      <c r="AH20" s="23" t="str">
        <f t="shared" si="0"/>
        <v>https://maps.google.com/?q=29.664987,-98.09364</v>
      </c>
      <c r="AI20" s="23" t="str">
        <f t="shared" si="1"/>
        <v>https://maps.google.com/?q=29.666024,-98.094669</v>
      </c>
      <c r="AL20" s="49"/>
    </row>
    <row r="21" spans="1:38" x14ac:dyDescent="0.3">
      <c r="A21">
        <v>927</v>
      </c>
      <c r="B21" t="s">
        <v>134</v>
      </c>
      <c r="C21" t="s">
        <v>319</v>
      </c>
      <c r="D21" t="s">
        <v>601</v>
      </c>
      <c r="H21" t="s">
        <v>337</v>
      </c>
      <c r="I21" t="s">
        <v>629</v>
      </c>
      <c r="J21" s="22">
        <v>43702</v>
      </c>
      <c r="N21" t="s">
        <v>630</v>
      </c>
      <c r="Q21" t="s">
        <v>29</v>
      </c>
      <c r="R21" t="s">
        <v>135</v>
      </c>
      <c r="S21" t="s">
        <v>278</v>
      </c>
      <c r="T21" t="s">
        <v>307</v>
      </c>
      <c r="U21" s="49" t="s">
        <v>701</v>
      </c>
      <c r="V21" s="49">
        <v>110.26</v>
      </c>
      <c r="W21" s="49">
        <v>45.72</v>
      </c>
      <c r="X21" s="49" t="s">
        <v>750</v>
      </c>
      <c r="Y21">
        <v>34</v>
      </c>
      <c r="Z21">
        <v>29.665126999999998</v>
      </c>
      <c r="AA21">
        <v>-98.094269999999995</v>
      </c>
      <c r="AB21">
        <v>29.665565999999998</v>
      </c>
      <c r="AC21">
        <v>-98.094058000000004</v>
      </c>
      <c r="AD21">
        <v>13792150.909937</v>
      </c>
      <c r="AE21">
        <v>2256404.7499159998</v>
      </c>
      <c r="AF21">
        <v>13792310.959989</v>
      </c>
      <c r="AG21">
        <v>2256470.6901110001</v>
      </c>
      <c r="AH21" s="23" t="str">
        <f t="shared" si="0"/>
        <v>https://maps.google.com/?q=29.665127,-98.09427</v>
      </c>
      <c r="AI21" s="23" t="str">
        <f t="shared" si="1"/>
        <v>https://maps.google.com/?q=29.665566,-98.094058</v>
      </c>
      <c r="AL21" s="49"/>
    </row>
    <row r="22" spans="1:38" x14ac:dyDescent="0.3">
      <c r="A22">
        <v>932</v>
      </c>
      <c r="B22" t="s">
        <v>28</v>
      </c>
      <c r="C22" t="s">
        <v>299</v>
      </c>
      <c r="H22" t="s">
        <v>328</v>
      </c>
      <c r="I22" t="s">
        <v>629</v>
      </c>
      <c r="J22" s="22">
        <v>43702</v>
      </c>
      <c r="N22" t="s">
        <v>630</v>
      </c>
      <c r="Q22" t="s">
        <v>29</v>
      </c>
      <c r="R22" t="s">
        <v>30</v>
      </c>
      <c r="S22" t="s">
        <v>280</v>
      </c>
      <c r="T22" t="s">
        <v>342</v>
      </c>
      <c r="U22" s="49" t="s">
        <v>702</v>
      </c>
      <c r="V22" s="49">
        <v>135.22</v>
      </c>
      <c r="W22" s="49">
        <v>-148.06</v>
      </c>
      <c r="X22" s="49" t="s">
        <v>751</v>
      </c>
      <c r="Y22">
        <v>35</v>
      </c>
      <c r="Z22">
        <v>29.665116999999999</v>
      </c>
      <c r="AA22">
        <v>-98.094171000000003</v>
      </c>
      <c r="AB22">
        <v>29.665687999999999</v>
      </c>
      <c r="AC22">
        <v>-98.094778000000005</v>
      </c>
      <c r="AD22">
        <v>13792147.519445</v>
      </c>
      <c r="AE22">
        <v>2256436.3100700001</v>
      </c>
      <c r="AF22">
        <v>13792353.762939001</v>
      </c>
      <c r="AG22">
        <v>2256241.7559480001</v>
      </c>
      <c r="AH22" s="23" t="str">
        <f t="shared" si="0"/>
        <v>https://maps.google.com/?q=29.665117,-98.094171</v>
      </c>
      <c r="AI22" s="23" t="str">
        <f t="shared" si="1"/>
        <v>https://maps.google.com/?q=29.665688,-98.094778</v>
      </c>
      <c r="AL22" s="49"/>
    </row>
    <row r="23" spans="1:38" x14ac:dyDescent="0.3">
      <c r="A23">
        <v>920</v>
      </c>
      <c r="B23" t="s">
        <v>134</v>
      </c>
      <c r="C23" t="s">
        <v>319</v>
      </c>
      <c r="D23" t="s">
        <v>601</v>
      </c>
      <c r="H23" t="s">
        <v>337</v>
      </c>
      <c r="I23" t="s">
        <v>629</v>
      </c>
      <c r="J23" s="22">
        <v>43702</v>
      </c>
      <c r="N23" t="s">
        <v>630</v>
      </c>
      <c r="Q23" t="s">
        <v>29</v>
      </c>
      <c r="R23" t="s">
        <v>135</v>
      </c>
      <c r="S23" t="s">
        <v>277</v>
      </c>
      <c r="T23" t="s">
        <v>307</v>
      </c>
      <c r="U23" s="49" t="s">
        <v>703</v>
      </c>
      <c r="V23" s="49">
        <v>28.19</v>
      </c>
      <c r="W23" s="49">
        <v>-152.81</v>
      </c>
      <c r="X23" s="49" t="s">
        <v>752</v>
      </c>
      <c r="Y23">
        <v>36</v>
      </c>
      <c r="Z23">
        <v>29.665050999999998</v>
      </c>
      <c r="AA23">
        <v>-98.094719999999995</v>
      </c>
      <c r="AB23">
        <v>29.665692</v>
      </c>
      <c r="AC23">
        <v>-98.094795000000005</v>
      </c>
      <c r="AD23">
        <v>13792122.179841001</v>
      </c>
      <c r="AE23">
        <v>2256262.0998829999</v>
      </c>
      <c r="AF23">
        <v>13792355.209960001</v>
      </c>
      <c r="AG23">
        <v>2256236.529937</v>
      </c>
      <c r="AH23" s="23" t="str">
        <f t="shared" si="0"/>
        <v>https://maps.google.com/?q=29.665051,-98.09472</v>
      </c>
      <c r="AI23" s="23" t="str">
        <f t="shared" si="1"/>
        <v>https://maps.google.com/?q=29.665692,-98.094795</v>
      </c>
      <c r="AL23" s="49"/>
    </row>
    <row r="24" spans="1:38" x14ac:dyDescent="0.3">
      <c r="A24">
        <v>913</v>
      </c>
      <c r="B24" t="s">
        <v>134</v>
      </c>
      <c r="C24" t="s">
        <v>319</v>
      </c>
      <c r="D24" t="s">
        <v>601</v>
      </c>
      <c r="H24" t="s">
        <v>337</v>
      </c>
      <c r="I24" t="s">
        <v>629</v>
      </c>
      <c r="J24" s="22">
        <v>43702</v>
      </c>
      <c r="N24" t="s">
        <v>630</v>
      </c>
      <c r="Q24" t="s">
        <v>29</v>
      </c>
      <c r="R24" t="s">
        <v>135</v>
      </c>
      <c r="S24" t="s">
        <v>353</v>
      </c>
      <c r="T24" t="s">
        <v>307</v>
      </c>
      <c r="U24" s="49" t="s">
        <v>704</v>
      </c>
      <c r="V24" s="49">
        <v>28.34</v>
      </c>
      <c r="W24" s="49">
        <v>42.36</v>
      </c>
      <c r="X24" s="49" t="s">
        <v>753</v>
      </c>
      <c r="Y24">
        <v>39</v>
      </c>
      <c r="Z24">
        <v>29.664916999999999</v>
      </c>
      <c r="AA24">
        <v>-98.094870999999998</v>
      </c>
      <c r="AB24">
        <v>29.664887</v>
      </c>
      <c r="AC24">
        <v>-98.094842999999997</v>
      </c>
      <c r="AD24">
        <v>13792073.039857</v>
      </c>
      <c r="AE24">
        <v>2256214.380014</v>
      </c>
      <c r="AF24">
        <v>13792062.248886</v>
      </c>
      <c r="AG24">
        <v>2256223.4407939999</v>
      </c>
      <c r="AH24" s="23" t="str">
        <f t="shared" si="0"/>
        <v>https://maps.google.com/?q=29.664917,-98.094871</v>
      </c>
      <c r="AI24" s="23" t="str">
        <f t="shared" si="1"/>
        <v>https://maps.google.com/?q=29.664887,-98.094843</v>
      </c>
      <c r="AL24" s="49"/>
    </row>
    <row r="25" spans="1:38" x14ac:dyDescent="0.3">
      <c r="A25">
        <v>902</v>
      </c>
      <c r="B25" t="s">
        <v>28</v>
      </c>
      <c r="C25" t="s">
        <v>299</v>
      </c>
      <c r="H25" t="s">
        <v>328</v>
      </c>
      <c r="I25" t="s">
        <v>629</v>
      </c>
      <c r="J25" s="22">
        <v>43702</v>
      </c>
      <c r="N25" t="s">
        <v>630</v>
      </c>
      <c r="Q25" t="s">
        <v>29</v>
      </c>
      <c r="R25" t="s">
        <v>30</v>
      </c>
      <c r="S25" t="s">
        <v>276</v>
      </c>
      <c r="T25" t="s">
        <v>342</v>
      </c>
      <c r="U25" s="49" t="s">
        <v>705</v>
      </c>
      <c r="V25" s="49">
        <v>17.55</v>
      </c>
      <c r="W25" s="49">
        <v>35.74</v>
      </c>
      <c r="X25" s="49" t="s">
        <v>754</v>
      </c>
      <c r="Y25">
        <v>40</v>
      </c>
      <c r="Z25">
        <v>29.664909999999999</v>
      </c>
      <c r="AA25">
        <v>-98.094926999999998</v>
      </c>
      <c r="AB25">
        <v>29.664874000000001</v>
      </c>
      <c r="AC25">
        <v>-98.094887</v>
      </c>
      <c r="AD25">
        <v>13792070.255736001</v>
      </c>
      <c r="AE25">
        <v>2256196.5898569999</v>
      </c>
      <c r="AF25">
        <v>13792057.509810001</v>
      </c>
      <c r="AG25">
        <v>2256209.5697349999</v>
      </c>
      <c r="AH25" s="23" t="str">
        <f t="shared" si="0"/>
        <v>https://maps.google.com/?q=29.66491,-98.094927</v>
      </c>
      <c r="AI25" s="23" t="str">
        <f t="shared" si="1"/>
        <v>https://maps.google.com/?q=29.664874,-98.094887</v>
      </c>
      <c r="AL25" s="49"/>
    </row>
    <row r="26" spans="1:38" x14ac:dyDescent="0.3">
      <c r="A26">
        <v>900</v>
      </c>
      <c r="B26" t="s">
        <v>134</v>
      </c>
      <c r="C26" t="s">
        <v>319</v>
      </c>
      <c r="D26" t="s">
        <v>601</v>
      </c>
      <c r="H26" t="s">
        <v>337</v>
      </c>
      <c r="I26" t="s">
        <v>629</v>
      </c>
      <c r="J26" s="22">
        <v>43702</v>
      </c>
      <c r="N26" t="s">
        <v>630</v>
      </c>
      <c r="Q26" t="s">
        <v>29</v>
      </c>
      <c r="R26" t="s">
        <v>135</v>
      </c>
      <c r="S26" t="s">
        <v>275</v>
      </c>
      <c r="T26" t="s">
        <v>307</v>
      </c>
      <c r="U26" s="49" t="s">
        <v>706</v>
      </c>
      <c r="V26" s="49">
        <v>29.32</v>
      </c>
      <c r="W26" s="49">
        <v>42.12</v>
      </c>
      <c r="X26" s="49" t="s">
        <v>755</v>
      </c>
      <c r="Y26">
        <v>43</v>
      </c>
      <c r="Z26">
        <v>29.664881999999999</v>
      </c>
      <c r="AA26">
        <v>-98.094905999999995</v>
      </c>
      <c r="AB26">
        <v>29.664857000000001</v>
      </c>
      <c r="AC26">
        <v>-98.094877999999994</v>
      </c>
      <c r="AD26">
        <v>13792060.229947001</v>
      </c>
      <c r="AE26">
        <v>2256203.2599360002</v>
      </c>
      <c r="AF26">
        <v>13792051.119948</v>
      </c>
      <c r="AG26">
        <v>2256212.2498420002</v>
      </c>
      <c r="AH26" s="23" t="str">
        <f t="shared" si="0"/>
        <v>https://maps.google.com/?q=29.664882,-98.094906</v>
      </c>
      <c r="AI26" s="23" t="str">
        <f t="shared" si="1"/>
        <v>https://maps.google.com/?q=29.664857,-98.094878</v>
      </c>
      <c r="AL26" s="49"/>
    </row>
    <row r="27" spans="1:38" x14ac:dyDescent="0.3">
      <c r="A27">
        <v>897</v>
      </c>
      <c r="B27" t="s">
        <v>50</v>
      </c>
      <c r="C27" t="s">
        <v>314</v>
      </c>
      <c r="H27" t="s">
        <v>331</v>
      </c>
      <c r="I27" t="s">
        <v>629</v>
      </c>
      <c r="J27" s="22">
        <v>43702</v>
      </c>
      <c r="N27" t="s">
        <v>630</v>
      </c>
      <c r="Q27" t="s">
        <v>29</v>
      </c>
      <c r="R27" t="s">
        <v>51</v>
      </c>
      <c r="S27" t="s">
        <v>274</v>
      </c>
      <c r="T27" t="s">
        <v>341</v>
      </c>
      <c r="U27" s="49" t="s">
        <v>707</v>
      </c>
      <c r="V27" s="49">
        <v>40.520000000000003</v>
      </c>
      <c r="W27" s="49">
        <v>84.67</v>
      </c>
      <c r="X27" s="49" t="s">
        <v>756</v>
      </c>
      <c r="Y27">
        <v>45</v>
      </c>
      <c r="Z27">
        <v>29.664874999999999</v>
      </c>
      <c r="AA27">
        <v>-98.094864999999999</v>
      </c>
      <c r="AB27">
        <v>29.664783</v>
      </c>
      <c r="AC27">
        <v>-98.094774000000001</v>
      </c>
      <c r="AD27">
        <v>13792057.709965</v>
      </c>
      <c r="AE27">
        <v>2256216.4501399999</v>
      </c>
      <c r="AF27">
        <v>13792024.430119</v>
      </c>
      <c r="AG27">
        <v>2256245.659951</v>
      </c>
      <c r="AH27" s="23" t="str">
        <f t="shared" si="0"/>
        <v>https://maps.google.com/?q=29.664875,-98.094865</v>
      </c>
      <c r="AI27" s="23" t="str">
        <f t="shared" si="1"/>
        <v>https://maps.google.com/?q=29.664783,-98.094774</v>
      </c>
      <c r="AL27" s="49"/>
    </row>
    <row r="28" spans="1:38" x14ac:dyDescent="0.3">
      <c r="A28">
        <v>928</v>
      </c>
      <c r="B28" t="s">
        <v>28</v>
      </c>
      <c r="C28" t="s">
        <v>299</v>
      </c>
      <c r="H28" t="s">
        <v>328</v>
      </c>
      <c r="I28" t="s">
        <v>629</v>
      </c>
      <c r="J28" s="22">
        <v>43702</v>
      </c>
      <c r="N28" t="s">
        <v>630</v>
      </c>
      <c r="Q28" t="s">
        <v>29</v>
      </c>
      <c r="R28" t="s">
        <v>30</v>
      </c>
      <c r="S28" t="s">
        <v>279</v>
      </c>
      <c r="T28" t="s">
        <v>342</v>
      </c>
      <c r="U28" s="49" t="s">
        <v>708</v>
      </c>
      <c r="V28" s="49">
        <v>278.02</v>
      </c>
      <c r="W28" s="49">
        <v>50.07</v>
      </c>
      <c r="X28" s="49" t="s">
        <v>757</v>
      </c>
      <c r="Y28">
        <v>48</v>
      </c>
      <c r="Z28">
        <v>29.664808000000001</v>
      </c>
      <c r="AA28">
        <v>-98.093889000000004</v>
      </c>
      <c r="AB28">
        <v>29.665209000000001</v>
      </c>
      <c r="AC28">
        <v>-98.094443999999996</v>
      </c>
      <c r="AD28">
        <v>13792035.640102999</v>
      </c>
      <c r="AE28">
        <v>2256526.6599690001</v>
      </c>
      <c r="AF28">
        <v>13792180.120076001</v>
      </c>
      <c r="AG28">
        <v>2256349.1698679999</v>
      </c>
      <c r="AH28" s="23" t="str">
        <f t="shared" si="0"/>
        <v>https://maps.google.com/?q=29.664808,-98.093889</v>
      </c>
      <c r="AI28" s="23" t="str">
        <f t="shared" si="1"/>
        <v>https://maps.google.com/?q=29.665209,-98.094444</v>
      </c>
      <c r="AL28" s="49"/>
    </row>
    <row r="29" spans="1:38" x14ac:dyDescent="0.3">
      <c r="A29">
        <v>883</v>
      </c>
      <c r="B29" t="s">
        <v>28</v>
      </c>
      <c r="C29" t="s">
        <v>299</v>
      </c>
      <c r="H29" t="s">
        <v>328</v>
      </c>
      <c r="I29" t="s">
        <v>629</v>
      </c>
      <c r="J29" s="22">
        <v>43702</v>
      </c>
      <c r="N29" t="s">
        <v>630</v>
      </c>
      <c r="Q29" t="s">
        <v>29</v>
      </c>
      <c r="R29" t="s">
        <v>30</v>
      </c>
      <c r="S29" t="s">
        <v>273</v>
      </c>
      <c r="T29" t="s">
        <v>342</v>
      </c>
      <c r="U29" s="49" t="s">
        <v>709</v>
      </c>
      <c r="V29" s="49">
        <v>14.12</v>
      </c>
      <c r="W29" s="49">
        <v>35.99</v>
      </c>
      <c r="X29" s="49" t="s">
        <v>758</v>
      </c>
      <c r="Y29">
        <v>49</v>
      </c>
      <c r="Z29">
        <v>29.664628</v>
      </c>
      <c r="AA29">
        <v>-98.095262000000005</v>
      </c>
      <c r="AB29">
        <v>29.664584000000001</v>
      </c>
      <c r="AC29">
        <v>-98.095214999999996</v>
      </c>
      <c r="AD29">
        <v>13791967.11988</v>
      </c>
      <c r="AE29">
        <v>2256091.2201419999</v>
      </c>
      <c r="AF29">
        <v>13791951.050070001</v>
      </c>
      <c r="AG29">
        <v>2256106.0998499999</v>
      </c>
      <c r="AH29" s="23" t="str">
        <f t="shared" si="0"/>
        <v>https://maps.google.com/?q=29.664628,-98.095262</v>
      </c>
      <c r="AI29" s="23" t="str">
        <f t="shared" si="1"/>
        <v>https://maps.google.com/?q=29.664584,-98.095215</v>
      </c>
      <c r="AL29" s="49"/>
    </row>
    <row r="30" spans="1:38" x14ac:dyDescent="0.3">
      <c r="A30">
        <v>881</v>
      </c>
      <c r="B30" t="s">
        <v>28</v>
      </c>
      <c r="C30" t="s">
        <v>313</v>
      </c>
      <c r="H30" t="s">
        <v>340</v>
      </c>
      <c r="I30" t="s">
        <v>629</v>
      </c>
      <c r="J30" s="22">
        <v>43702</v>
      </c>
      <c r="N30" t="s">
        <v>630</v>
      </c>
      <c r="Q30" t="s">
        <v>29</v>
      </c>
      <c r="R30" t="s">
        <v>176</v>
      </c>
      <c r="S30" t="s">
        <v>272</v>
      </c>
      <c r="T30" t="s">
        <v>343</v>
      </c>
      <c r="U30" s="49" t="s">
        <v>710</v>
      </c>
      <c r="V30" s="49">
        <v>45.18</v>
      </c>
      <c r="W30" s="49">
        <v>79.08</v>
      </c>
      <c r="X30" s="49" t="s">
        <v>759</v>
      </c>
      <c r="Y30">
        <v>51</v>
      </c>
      <c r="Z30">
        <v>29.664567999999999</v>
      </c>
      <c r="AA30">
        <v>-98.095191999999997</v>
      </c>
      <c r="AB30">
        <v>29.664498999999999</v>
      </c>
      <c r="AC30">
        <v>-98.095119999999994</v>
      </c>
      <c r="AD30">
        <v>13791945.380109999</v>
      </c>
      <c r="AE30">
        <v>2256113.4100959999</v>
      </c>
      <c r="AF30">
        <v>13791920.401768999</v>
      </c>
      <c r="AG30">
        <v>2256136.3980439999</v>
      </c>
      <c r="AH30" s="23" t="str">
        <f t="shared" si="0"/>
        <v>https://maps.google.com/?q=29.664568,-98.095192</v>
      </c>
      <c r="AI30" s="23" t="str">
        <f t="shared" si="1"/>
        <v>https://maps.google.com/?q=29.664499,-98.09512</v>
      </c>
      <c r="AL30" s="49"/>
    </row>
    <row r="31" spans="1:38" x14ac:dyDescent="0.3">
      <c r="A31">
        <v>880</v>
      </c>
      <c r="B31" t="s">
        <v>50</v>
      </c>
      <c r="C31" t="s">
        <v>314</v>
      </c>
      <c r="H31" t="s">
        <v>331</v>
      </c>
      <c r="I31" t="s">
        <v>629</v>
      </c>
      <c r="J31" s="22">
        <v>43702</v>
      </c>
      <c r="N31" t="s">
        <v>630</v>
      </c>
      <c r="Q31" t="s">
        <v>29</v>
      </c>
      <c r="R31" t="s">
        <v>51</v>
      </c>
      <c r="S31" t="s">
        <v>271</v>
      </c>
      <c r="T31" t="s">
        <v>341</v>
      </c>
      <c r="U31" s="49" t="s">
        <v>711</v>
      </c>
      <c r="V31" s="49">
        <v>45.25</v>
      </c>
      <c r="W31" s="49">
        <v>79.150000000000006</v>
      </c>
      <c r="X31" s="49" t="s">
        <v>760</v>
      </c>
      <c r="Y31">
        <v>52</v>
      </c>
      <c r="Z31">
        <v>29.664567999999999</v>
      </c>
      <c r="AA31">
        <v>-98.095191999999997</v>
      </c>
      <c r="AB31">
        <v>29.664498999999999</v>
      </c>
      <c r="AC31">
        <v>-98.095119999999994</v>
      </c>
      <c r="AD31">
        <v>13791945.377813</v>
      </c>
      <c r="AE31">
        <v>2256113.498689</v>
      </c>
      <c r="AF31">
        <v>13791920.399472</v>
      </c>
      <c r="AG31">
        <v>2256136.486637</v>
      </c>
      <c r="AH31" s="23" t="str">
        <f t="shared" si="0"/>
        <v>https://maps.google.com/?q=29.664568,-98.095192</v>
      </c>
      <c r="AI31" s="23" t="str">
        <f t="shared" si="1"/>
        <v>https://maps.google.com/?q=29.664499,-98.09512</v>
      </c>
      <c r="AL31" s="49"/>
    </row>
    <row r="32" spans="1:38" x14ac:dyDescent="0.3">
      <c r="A32">
        <v>859</v>
      </c>
      <c r="B32" t="s">
        <v>28</v>
      </c>
      <c r="C32" t="s">
        <v>313</v>
      </c>
      <c r="H32" t="s">
        <v>340</v>
      </c>
      <c r="I32" t="s">
        <v>629</v>
      </c>
      <c r="J32" s="22">
        <v>43702</v>
      </c>
      <c r="N32" t="s">
        <v>630</v>
      </c>
      <c r="Q32" t="s">
        <v>29</v>
      </c>
      <c r="R32" t="s">
        <v>176</v>
      </c>
      <c r="S32" t="s">
        <v>270</v>
      </c>
      <c r="T32" t="s">
        <v>343</v>
      </c>
      <c r="U32" s="49" t="s">
        <v>712</v>
      </c>
      <c r="V32" s="49">
        <v>42.64</v>
      </c>
      <c r="W32" s="49">
        <v>105.84</v>
      </c>
      <c r="X32" s="49" t="s">
        <v>379</v>
      </c>
      <c r="Y32">
        <v>60</v>
      </c>
      <c r="Z32">
        <v>29.663910000000001</v>
      </c>
      <c r="AA32">
        <v>-98.095945</v>
      </c>
      <c r="AB32">
        <v>29.663775000000001</v>
      </c>
      <c r="AC32">
        <v>-98.095819000000006</v>
      </c>
      <c r="AD32">
        <v>13791704.20008</v>
      </c>
      <c r="AE32">
        <v>2255876.0398980002</v>
      </c>
      <c r="AF32">
        <v>13791655.290108999</v>
      </c>
      <c r="AG32">
        <v>2255916.6201450001</v>
      </c>
      <c r="AH32" s="23" t="str">
        <f t="shared" si="0"/>
        <v>https://maps.google.com/?q=29.66391,-98.095945</v>
      </c>
      <c r="AI32" s="23" t="str">
        <f t="shared" si="1"/>
        <v>https://maps.google.com/?q=29.663775,-98.095819</v>
      </c>
      <c r="AL32" s="49"/>
    </row>
    <row r="33" spans="1:38" x14ac:dyDescent="0.3">
      <c r="A33">
        <v>858</v>
      </c>
      <c r="B33" t="s">
        <v>50</v>
      </c>
      <c r="C33" t="s">
        <v>314</v>
      </c>
      <c r="H33" t="s">
        <v>331</v>
      </c>
      <c r="I33" t="s">
        <v>629</v>
      </c>
      <c r="J33" s="22">
        <v>43702</v>
      </c>
      <c r="N33" t="s">
        <v>630</v>
      </c>
      <c r="Q33" t="s">
        <v>29</v>
      </c>
      <c r="R33" t="s">
        <v>51</v>
      </c>
      <c r="S33" t="s">
        <v>269</v>
      </c>
      <c r="T33" t="s">
        <v>341</v>
      </c>
      <c r="U33" s="49" t="s">
        <v>712</v>
      </c>
      <c r="V33" s="49">
        <v>42.64</v>
      </c>
      <c r="W33" s="49">
        <v>105.84</v>
      </c>
      <c r="X33" s="49" t="s">
        <v>379</v>
      </c>
      <c r="Y33">
        <v>61</v>
      </c>
      <c r="Z33">
        <v>29.663910000000001</v>
      </c>
      <c r="AA33">
        <v>-98.095945</v>
      </c>
      <c r="AB33">
        <v>29.663775000000001</v>
      </c>
      <c r="AC33">
        <v>-98.095819000000006</v>
      </c>
      <c r="AD33">
        <v>13791704.20008</v>
      </c>
      <c r="AE33">
        <v>2255876.0398980002</v>
      </c>
      <c r="AF33">
        <v>13791655.290108999</v>
      </c>
      <c r="AG33">
        <v>2255916.6201450001</v>
      </c>
      <c r="AH33" s="23" t="str">
        <f t="shared" si="0"/>
        <v>https://maps.google.com/?q=29.66391,-98.095945</v>
      </c>
      <c r="AI33" s="23" t="str">
        <f t="shared" si="1"/>
        <v>https://maps.google.com/?q=29.663775,-98.095819</v>
      </c>
      <c r="AL33" s="49"/>
    </row>
    <row r="34" spans="1:38" x14ac:dyDescent="0.3">
      <c r="A34">
        <v>814</v>
      </c>
      <c r="B34" t="s">
        <v>28</v>
      </c>
      <c r="C34" t="s">
        <v>299</v>
      </c>
      <c r="H34" t="s">
        <v>328</v>
      </c>
      <c r="I34" t="s">
        <v>629</v>
      </c>
      <c r="J34" s="22">
        <v>43702</v>
      </c>
      <c r="N34" t="s">
        <v>630</v>
      </c>
      <c r="Q34" t="s">
        <v>29</v>
      </c>
      <c r="R34" t="s">
        <v>30</v>
      </c>
      <c r="S34" t="s">
        <v>265</v>
      </c>
      <c r="T34" t="s">
        <v>342</v>
      </c>
      <c r="U34" s="49" t="s">
        <v>713</v>
      </c>
      <c r="V34" s="49">
        <v>-71.45</v>
      </c>
      <c r="W34" s="49">
        <v>24</v>
      </c>
      <c r="X34" s="49" t="s">
        <v>761</v>
      </c>
      <c r="Y34">
        <v>68</v>
      </c>
      <c r="Z34">
        <v>29.663734000000002</v>
      </c>
      <c r="AA34">
        <v>-98.096649999999997</v>
      </c>
      <c r="AB34">
        <v>29.665136</v>
      </c>
      <c r="AC34">
        <v>-98.094641999999993</v>
      </c>
      <c r="AD34">
        <v>13791638.596539</v>
      </c>
      <c r="AE34">
        <v>2255652.6211489998</v>
      </c>
      <c r="AF34">
        <v>13792153.190061999</v>
      </c>
      <c r="AG34">
        <v>2256286.4898999999</v>
      </c>
      <c r="AH34" s="23" t="str">
        <f t="shared" ref="AH34:AH66" si="2">"https://maps.google.com/?q="&amp;Z34&amp;","&amp;AA34</f>
        <v>https://maps.google.com/?q=29.663734,-98.09665</v>
      </c>
      <c r="AI34" s="23" t="str">
        <f t="shared" ref="AI34:AI66" si="3">"https://maps.google.com/?q="&amp;AB34&amp;","&amp;AC34</f>
        <v>https://maps.google.com/?q=29.665136,-98.094642</v>
      </c>
      <c r="AL34" s="49"/>
    </row>
    <row r="35" spans="1:38" x14ac:dyDescent="0.3">
      <c r="A35">
        <v>831</v>
      </c>
      <c r="B35" t="s">
        <v>28</v>
      </c>
      <c r="C35" t="s">
        <v>299</v>
      </c>
      <c r="H35" t="s">
        <v>328</v>
      </c>
      <c r="I35" t="s">
        <v>629</v>
      </c>
      <c r="J35" s="22">
        <v>43702</v>
      </c>
      <c r="N35" t="s">
        <v>630</v>
      </c>
      <c r="Q35" t="s">
        <v>29</v>
      </c>
      <c r="R35" t="s">
        <v>30</v>
      </c>
      <c r="S35" t="s">
        <v>267</v>
      </c>
      <c r="T35" t="s">
        <v>342</v>
      </c>
      <c r="U35" s="49" t="s">
        <v>714</v>
      </c>
      <c r="V35" s="49">
        <v>-64.98</v>
      </c>
      <c r="W35" s="49">
        <v>-35.04</v>
      </c>
      <c r="X35" s="49" t="s">
        <v>762</v>
      </c>
      <c r="Y35">
        <v>73</v>
      </c>
      <c r="Z35">
        <v>29.663692999999999</v>
      </c>
      <c r="AA35">
        <v>-98.096669000000006</v>
      </c>
      <c r="AB35">
        <v>29.663633999999998</v>
      </c>
      <c r="AC35">
        <v>-98.096603000000002</v>
      </c>
      <c r="AD35">
        <v>13791623.39002</v>
      </c>
      <c r="AE35">
        <v>2255646.8199399998</v>
      </c>
      <c r="AF35">
        <v>13791602.227746001</v>
      </c>
      <c r="AG35">
        <v>2255667.996979</v>
      </c>
      <c r="AH35" s="23" t="str">
        <f t="shared" si="2"/>
        <v>https://maps.google.com/?q=29.663693,-98.096669</v>
      </c>
      <c r="AI35" s="23" t="str">
        <f t="shared" si="3"/>
        <v>https://maps.google.com/?q=29.663634,-98.096603</v>
      </c>
      <c r="AL35" s="49"/>
    </row>
    <row r="36" spans="1:38" x14ac:dyDescent="0.3">
      <c r="A36">
        <v>821</v>
      </c>
      <c r="B36" t="s">
        <v>28</v>
      </c>
      <c r="C36" t="s">
        <v>299</v>
      </c>
      <c r="H36" t="s">
        <v>328</v>
      </c>
      <c r="I36" t="s">
        <v>629</v>
      </c>
      <c r="J36" s="22">
        <v>43702</v>
      </c>
      <c r="N36" t="s">
        <v>630</v>
      </c>
      <c r="Q36" t="s">
        <v>29</v>
      </c>
      <c r="R36" t="s">
        <v>30</v>
      </c>
      <c r="S36" t="s">
        <v>352</v>
      </c>
      <c r="T36" t="s">
        <v>342</v>
      </c>
      <c r="U36" s="49" t="s">
        <v>715</v>
      </c>
      <c r="V36" s="49">
        <v>-27.21</v>
      </c>
      <c r="W36" s="49">
        <v>-26.75</v>
      </c>
      <c r="X36" s="49" t="s">
        <v>763</v>
      </c>
      <c r="Y36">
        <v>74</v>
      </c>
      <c r="Z36">
        <v>29.663634999999999</v>
      </c>
      <c r="AA36">
        <v>-98.096566999999993</v>
      </c>
      <c r="AB36">
        <v>29.663252</v>
      </c>
      <c r="AC36">
        <v>-98.096998999999997</v>
      </c>
      <c r="AD36">
        <v>13791602.659884</v>
      </c>
      <c r="AE36">
        <v>2255679.3598679998</v>
      </c>
      <c r="AF36">
        <v>13791462.479959</v>
      </c>
      <c r="AG36">
        <v>2255543.2299620002</v>
      </c>
      <c r="AH36" s="23" t="str">
        <f t="shared" si="2"/>
        <v>https://maps.google.com/?q=29.663635,-98.096567</v>
      </c>
      <c r="AI36" s="23" t="str">
        <f t="shared" si="3"/>
        <v>https://maps.google.com/?q=29.663252,-98.096999</v>
      </c>
      <c r="AL36" s="49"/>
    </row>
    <row r="37" spans="1:38" x14ac:dyDescent="0.3">
      <c r="A37">
        <v>827</v>
      </c>
      <c r="B37" t="s">
        <v>28</v>
      </c>
      <c r="C37" t="s">
        <v>299</v>
      </c>
      <c r="H37" t="s">
        <v>328</v>
      </c>
      <c r="I37" t="s">
        <v>629</v>
      </c>
      <c r="J37" s="22">
        <v>43702</v>
      </c>
      <c r="N37" t="s">
        <v>630</v>
      </c>
      <c r="Q37" t="s">
        <v>29</v>
      </c>
      <c r="R37" t="s">
        <v>30</v>
      </c>
      <c r="S37" t="s">
        <v>266</v>
      </c>
      <c r="T37" t="s">
        <v>342</v>
      </c>
      <c r="U37" s="49" t="s">
        <v>716</v>
      </c>
      <c r="V37" s="49">
        <v>-29.77</v>
      </c>
      <c r="W37" s="49">
        <v>-64.88</v>
      </c>
      <c r="X37" s="49" t="s">
        <v>764</v>
      </c>
      <c r="Y37">
        <v>75</v>
      </c>
      <c r="Z37">
        <v>29.663633999999998</v>
      </c>
      <c r="AA37">
        <v>-98.096580000000003</v>
      </c>
      <c r="AB37">
        <v>29.663703000000002</v>
      </c>
      <c r="AC37">
        <v>-98.096656999999993</v>
      </c>
      <c r="AD37">
        <v>13791602.13981</v>
      </c>
      <c r="AE37">
        <v>2255675.2836000002</v>
      </c>
      <c r="AF37">
        <v>13791627.040057</v>
      </c>
      <c r="AG37">
        <v>2255650.519851</v>
      </c>
      <c r="AH37" s="23" t="str">
        <f t="shared" si="2"/>
        <v>https://maps.google.com/?q=29.663634,-98.09658</v>
      </c>
      <c r="AI37" s="23" t="str">
        <f t="shared" si="3"/>
        <v>https://maps.google.com/?q=29.663703,-98.096657</v>
      </c>
      <c r="AL37" s="49"/>
    </row>
    <row r="38" spans="1:38" x14ac:dyDescent="0.3">
      <c r="A38">
        <v>807</v>
      </c>
      <c r="B38" t="s">
        <v>50</v>
      </c>
      <c r="C38" t="s">
        <v>314</v>
      </c>
      <c r="H38" t="s">
        <v>331</v>
      </c>
      <c r="I38" t="s">
        <v>629</v>
      </c>
      <c r="J38" s="22">
        <v>43702</v>
      </c>
      <c r="N38" t="s">
        <v>630</v>
      </c>
      <c r="Q38" t="s">
        <v>29</v>
      </c>
      <c r="R38" t="s">
        <v>51</v>
      </c>
      <c r="S38" t="s">
        <v>263</v>
      </c>
      <c r="T38" t="s">
        <v>341</v>
      </c>
      <c r="U38" s="49" t="s">
        <v>717</v>
      </c>
      <c r="V38" s="49">
        <v>41.39</v>
      </c>
      <c r="W38" s="49">
        <v>-81.89</v>
      </c>
      <c r="X38" s="49" t="s">
        <v>765</v>
      </c>
      <c r="Y38">
        <v>81</v>
      </c>
      <c r="Z38">
        <v>29.663557999999998</v>
      </c>
      <c r="AA38">
        <v>-98.096350000000001</v>
      </c>
      <c r="AB38">
        <v>29.663803000000001</v>
      </c>
      <c r="AC38">
        <v>-98.096619000000004</v>
      </c>
      <c r="AD38">
        <v>13791575.269841</v>
      </c>
      <c r="AE38">
        <v>2255748.4799000002</v>
      </c>
      <c r="AF38">
        <v>13791663.480052</v>
      </c>
      <c r="AG38">
        <v>2255662.3201279999</v>
      </c>
      <c r="AH38" s="23" t="str">
        <f t="shared" si="2"/>
        <v>https://maps.google.com/?q=29.663558,-98.09635</v>
      </c>
      <c r="AI38" s="23" t="str">
        <f t="shared" si="3"/>
        <v>https://maps.google.com/?q=29.663803,-98.096619</v>
      </c>
      <c r="AL38" s="49"/>
    </row>
    <row r="39" spans="1:38" x14ac:dyDescent="0.3">
      <c r="A39">
        <v>793</v>
      </c>
      <c r="B39" t="s">
        <v>28</v>
      </c>
      <c r="C39" t="s">
        <v>299</v>
      </c>
      <c r="H39" t="s">
        <v>328</v>
      </c>
      <c r="I39" t="s">
        <v>629</v>
      </c>
      <c r="J39" s="22">
        <v>43702</v>
      </c>
      <c r="N39" t="s">
        <v>630</v>
      </c>
      <c r="Q39" t="s">
        <v>29</v>
      </c>
      <c r="R39" t="s">
        <v>30</v>
      </c>
      <c r="S39" t="s">
        <v>262</v>
      </c>
      <c r="T39" t="s">
        <v>342</v>
      </c>
      <c r="U39" s="49" t="s">
        <v>718</v>
      </c>
      <c r="V39" s="49">
        <v>-33.44</v>
      </c>
      <c r="W39" s="49">
        <v>-113.47</v>
      </c>
      <c r="X39" s="49" t="s">
        <v>766</v>
      </c>
      <c r="Y39">
        <v>84</v>
      </c>
      <c r="Z39">
        <v>29.663108000000001</v>
      </c>
      <c r="AA39">
        <v>-98.097193000000004</v>
      </c>
      <c r="AB39">
        <v>29.663209999999999</v>
      </c>
      <c r="AC39">
        <v>-98.097431999999998</v>
      </c>
      <c r="AD39">
        <v>13791409.427440001</v>
      </c>
      <c r="AE39">
        <v>2255482.119405</v>
      </c>
      <c r="AF39">
        <v>13791445.942247</v>
      </c>
      <c r="AG39">
        <v>2255405.9342350001</v>
      </c>
      <c r="AH39" s="23" t="str">
        <f t="shared" si="2"/>
        <v>https://maps.google.com/?q=29.663108,-98.097193</v>
      </c>
      <c r="AI39" s="23" t="str">
        <f t="shared" si="3"/>
        <v>https://maps.google.com/?q=29.66321,-98.097432</v>
      </c>
      <c r="AL39" s="49"/>
    </row>
    <row r="40" spans="1:38" x14ac:dyDescent="0.3">
      <c r="A40">
        <v>787</v>
      </c>
      <c r="B40" t="s">
        <v>28</v>
      </c>
      <c r="C40" t="s">
        <v>313</v>
      </c>
      <c r="H40" t="s">
        <v>340</v>
      </c>
      <c r="I40" t="s">
        <v>629</v>
      </c>
      <c r="J40" s="22">
        <v>43702</v>
      </c>
      <c r="N40" t="s">
        <v>630</v>
      </c>
      <c r="Q40" t="s">
        <v>29</v>
      </c>
      <c r="R40" t="s">
        <v>176</v>
      </c>
      <c r="S40" t="s">
        <v>260</v>
      </c>
      <c r="T40" t="s">
        <v>342</v>
      </c>
      <c r="U40" s="49" t="s">
        <v>719</v>
      </c>
      <c r="V40" s="49">
        <v>-353.21</v>
      </c>
      <c r="W40" s="49">
        <v>42.64</v>
      </c>
      <c r="X40" s="49" t="s">
        <v>712</v>
      </c>
      <c r="Y40">
        <v>85</v>
      </c>
      <c r="Z40">
        <v>29.663387</v>
      </c>
      <c r="AA40">
        <v>-98.098292999999998</v>
      </c>
      <c r="AB40">
        <v>29.663910000000001</v>
      </c>
      <c r="AC40">
        <v>-98.095945</v>
      </c>
      <c r="AD40">
        <v>13791508.287857</v>
      </c>
      <c r="AE40">
        <v>2255131.7959199999</v>
      </c>
      <c r="AF40">
        <v>13791704.20008</v>
      </c>
      <c r="AG40">
        <v>2255876.0398980002</v>
      </c>
      <c r="AH40" s="23" t="str">
        <f t="shared" si="2"/>
        <v>https://maps.google.com/?q=29.663387,-98.098293</v>
      </c>
      <c r="AI40" s="23" t="str">
        <f t="shared" si="3"/>
        <v>https://maps.google.com/?q=29.66391,-98.095945</v>
      </c>
      <c r="AL40" s="49"/>
    </row>
    <row r="41" spans="1:38" x14ac:dyDescent="0.3">
      <c r="A41">
        <v>789</v>
      </c>
      <c r="B41" t="s">
        <v>134</v>
      </c>
      <c r="C41" t="s">
        <v>319</v>
      </c>
      <c r="D41" t="s">
        <v>601</v>
      </c>
      <c r="H41" t="s">
        <v>337</v>
      </c>
      <c r="I41" t="s">
        <v>629</v>
      </c>
      <c r="J41" s="22">
        <v>43702</v>
      </c>
      <c r="N41" t="s">
        <v>630</v>
      </c>
      <c r="Q41" t="s">
        <v>29</v>
      </c>
      <c r="R41" t="s">
        <v>135</v>
      </c>
      <c r="S41" t="s">
        <v>261</v>
      </c>
      <c r="T41" t="s">
        <v>307</v>
      </c>
      <c r="U41" s="49" t="s">
        <v>720</v>
      </c>
      <c r="V41" s="49">
        <v>-114.54</v>
      </c>
      <c r="W41" s="49">
        <v>-114.29</v>
      </c>
      <c r="X41" s="49" t="s">
        <v>767</v>
      </c>
      <c r="Y41">
        <v>88</v>
      </c>
      <c r="Z41">
        <v>29.663041</v>
      </c>
      <c r="AA41">
        <v>-98.097628999999998</v>
      </c>
      <c r="AB41">
        <v>29.663055</v>
      </c>
      <c r="AC41">
        <v>-98.097611000000001</v>
      </c>
      <c r="AD41">
        <v>13791383.900149999</v>
      </c>
      <c r="AE41">
        <v>2255343.8898410001</v>
      </c>
      <c r="AF41">
        <v>13791389.240018001</v>
      </c>
      <c r="AG41">
        <v>2255349.449881</v>
      </c>
      <c r="AH41" s="23" t="str">
        <f t="shared" si="2"/>
        <v>https://maps.google.com/?q=29.663041,-98.097629</v>
      </c>
      <c r="AI41" s="23" t="str">
        <f t="shared" si="3"/>
        <v>https://maps.google.com/?q=29.663055,-98.097611</v>
      </c>
      <c r="AL41" s="49"/>
    </row>
    <row r="42" spans="1:38" x14ac:dyDescent="0.3">
      <c r="A42">
        <v>779</v>
      </c>
      <c r="B42" t="s">
        <v>134</v>
      </c>
      <c r="C42" t="s">
        <v>319</v>
      </c>
      <c r="D42" t="s">
        <v>601</v>
      </c>
      <c r="H42" t="s">
        <v>337</v>
      </c>
      <c r="I42" t="s">
        <v>629</v>
      </c>
      <c r="J42" s="22">
        <v>43702</v>
      </c>
      <c r="N42" t="s">
        <v>630</v>
      </c>
      <c r="Q42" t="s">
        <v>29</v>
      </c>
      <c r="R42" t="s">
        <v>135</v>
      </c>
      <c r="S42" t="s">
        <v>258</v>
      </c>
      <c r="T42" t="s">
        <v>307</v>
      </c>
      <c r="U42" s="49" t="s">
        <v>721</v>
      </c>
      <c r="V42" s="49">
        <v>-55.98</v>
      </c>
      <c r="W42" s="49">
        <v>-38.520000000000003</v>
      </c>
      <c r="X42" s="49" t="s">
        <v>768</v>
      </c>
      <c r="Y42">
        <v>89</v>
      </c>
      <c r="Z42">
        <v>29.662800000000001</v>
      </c>
      <c r="AA42">
        <v>-98.097641999999993</v>
      </c>
      <c r="AB42">
        <v>29.662765</v>
      </c>
      <c r="AC42">
        <v>-98.097604000000004</v>
      </c>
      <c r="AD42">
        <v>13791296.379981</v>
      </c>
      <c r="AE42">
        <v>2255340.310023</v>
      </c>
      <c r="AF42">
        <v>13791283.880147001</v>
      </c>
      <c r="AG42">
        <v>2255352.5099530001</v>
      </c>
      <c r="AH42" s="23" t="str">
        <f t="shared" si="2"/>
        <v>https://maps.google.com/?q=29.6628,-98.097642</v>
      </c>
      <c r="AI42" s="23" t="str">
        <f t="shared" si="3"/>
        <v>https://maps.google.com/?q=29.662765,-98.097604</v>
      </c>
      <c r="AL42" s="49"/>
    </row>
    <row r="43" spans="1:38" x14ac:dyDescent="0.3">
      <c r="A43">
        <v>784</v>
      </c>
      <c r="B43" t="s">
        <v>28</v>
      </c>
      <c r="C43" t="s">
        <v>299</v>
      </c>
      <c r="H43" t="s">
        <v>328</v>
      </c>
      <c r="I43" t="s">
        <v>629</v>
      </c>
      <c r="J43" s="22">
        <v>43702</v>
      </c>
      <c r="N43" t="s">
        <v>630</v>
      </c>
      <c r="Q43" t="s">
        <v>29</v>
      </c>
      <c r="R43" t="s">
        <v>30</v>
      </c>
      <c r="S43" t="s">
        <v>259</v>
      </c>
      <c r="T43" t="s">
        <v>342</v>
      </c>
      <c r="U43" s="49" t="s">
        <v>722</v>
      </c>
      <c r="V43" s="49">
        <v>-34.049999999999997</v>
      </c>
      <c r="W43" s="49">
        <v>-116.57</v>
      </c>
      <c r="X43" s="49" t="s">
        <v>769</v>
      </c>
      <c r="Y43">
        <v>91</v>
      </c>
      <c r="Z43">
        <v>29.662797999999999</v>
      </c>
      <c r="AA43">
        <v>-98.097547000000006</v>
      </c>
      <c r="AB43">
        <v>29.663022000000002</v>
      </c>
      <c r="AC43">
        <v>-98.097658999999993</v>
      </c>
      <c r="AD43">
        <v>13791295.743094999</v>
      </c>
      <c r="AE43">
        <v>2255370.3309530001</v>
      </c>
      <c r="AF43">
        <v>13791377.079462999</v>
      </c>
      <c r="AG43">
        <v>2255334.3969239998</v>
      </c>
      <c r="AH43" s="23" t="str">
        <f t="shared" si="2"/>
        <v>https://maps.google.com/?q=29.662798,-98.097547</v>
      </c>
      <c r="AI43" s="23" t="str">
        <f t="shared" si="3"/>
        <v>https://maps.google.com/?q=29.663022,-98.097659</v>
      </c>
      <c r="AL43" s="49"/>
    </row>
    <row r="44" spans="1:38" x14ac:dyDescent="0.3">
      <c r="A44">
        <v>808</v>
      </c>
      <c r="B44" t="s">
        <v>28</v>
      </c>
      <c r="C44" t="s">
        <v>299</v>
      </c>
      <c r="H44" t="s">
        <v>328</v>
      </c>
      <c r="I44" t="s">
        <v>629</v>
      </c>
      <c r="J44" s="22">
        <v>43702</v>
      </c>
      <c r="N44" t="s">
        <v>630</v>
      </c>
      <c r="Q44" t="s">
        <v>29</v>
      </c>
      <c r="R44" t="s">
        <v>30</v>
      </c>
      <c r="S44" t="s">
        <v>264</v>
      </c>
      <c r="T44" t="s">
        <v>342</v>
      </c>
      <c r="U44" s="49" t="s">
        <v>723</v>
      </c>
      <c r="V44" s="49">
        <v>32.549999999999997</v>
      </c>
      <c r="W44" s="49">
        <v>39.83</v>
      </c>
      <c r="X44" s="49" t="s">
        <v>770</v>
      </c>
      <c r="Y44">
        <v>95</v>
      </c>
      <c r="Z44">
        <v>29.661959</v>
      </c>
      <c r="AA44">
        <v>-98.098230999999998</v>
      </c>
      <c r="AB44">
        <v>29.665208</v>
      </c>
      <c r="AC44">
        <v>-98.094489999999993</v>
      </c>
      <c r="AD44">
        <v>13790988.959851</v>
      </c>
      <c r="AE44">
        <v>2255155.6999869999</v>
      </c>
      <c r="AF44">
        <v>13792179.890062001</v>
      </c>
      <c r="AG44">
        <v>2256334.6399380001</v>
      </c>
      <c r="AH44" s="23" t="str">
        <f t="shared" si="2"/>
        <v>https://maps.google.com/?q=29.661959,-98.098231</v>
      </c>
      <c r="AI44" s="23" t="str">
        <f t="shared" si="3"/>
        <v>https://maps.google.com/?q=29.665208,-98.09449</v>
      </c>
      <c r="AL44" s="49"/>
    </row>
    <row r="45" spans="1:38" x14ac:dyDescent="0.3">
      <c r="A45">
        <v>743</v>
      </c>
      <c r="B45" t="s">
        <v>50</v>
      </c>
      <c r="C45" t="s">
        <v>314</v>
      </c>
      <c r="H45" t="s">
        <v>331</v>
      </c>
      <c r="I45" t="s">
        <v>629</v>
      </c>
      <c r="J45" s="22">
        <v>43702</v>
      </c>
      <c r="N45" t="s">
        <v>630</v>
      </c>
      <c r="Q45" t="s">
        <v>29</v>
      </c>
      <c r="R45" t="s">
        <v>51</v>
      </c>
      <c r="S45" t="s">
        <v>256</v>
      </c>
      <c r="T45" t="s">
        <v>341</v>
      </c>
      <c r="U45" s="49" t="s">
        <v>724</v>
      </c>
      <c r="V45" s="49">
        <v>-43.08</v>
      </c>
      <c r="W45" s="49">
        <v>58.77</v>
      </c>
      <c r="X45" s="49" t="s">
        <v>771</v>
      </c>
      <c r="Y45">
        <v>96</v>
      </c>
      <c r="Z45">
        <v>29.661891000000001</v>
      </c>
      <c r="AA45">
        <v>-98.098658999999998</v>
      </c>
      <c r="AB45">
        <v>29.661693</v>
      </c>
      <c r="AC45">
        <v>-98.098432000000003</v>
      </c>
      <c r="AD45">
        <v>13790963.279983999</v>
      </c>
      <c r="AE45">
        <v>2255019.9799060002</v>
      </c>
      <c r="AF45">
        <v>13790891.749891</v>
      </c>
      <c r="AG45">
        <v>2255092.4999449998</v>
      </c>
      <c r="AH45" s="23" t="str">
        <f t="shared" si="2"/>
        <v>https://maps.google.com/?q=29.661891,-98.098659</v>
      </c>
      <c r="AI45" s="23" t="str">
        <f t="shared" si="3"/>
        <v>https://maps.google.com/?q=29.661693,-98.098432</v>
      </c>
      <c r="AL45" s="49"/>
    </row>
    <row r="46" spans="1:38" x14ac:dyDescent="0.3">
      <c r="A46">
        <v>747</v>
      </c>
      <c r="B46" t="s">
        <v>28</v>
      </c>
      <c r="C46" t="s">
        <v>299</v>
      </c>
      <c r="H46" t="s">
        <v>328</v>
      </c>
      <c r="I46" t="s">
        <v>629</v>
      </c>
      <c r="J46" s="22">
        <v>43702</v>
      </c>
      <c r="N46" t="s">
        <v>630</v>
      </c>
      <c r="Q46" t="s">
        <v>29</v>
      </c>
      <c r="R46" t="s">
        <v>30</v>
      </c>
      <c r="S46" t="s">
        <v>351</v>
      </c>
      <c r="T46" t="s">
        <v>342</v>
      </c>
      <c r="U46" s="49" t="s">
        <v>725</v>
      </c>
      <c r="V46" s="49">
        <v>-32.53</v>
      </c>
      <c r="W46" s="49">
        <v>-26</v>
      </c>
      <c r="X46" s="49" t="s">
        <v>597</v>
      </c>
      <c r="Y46">
        <v>97</v>
      </c>
      <c r="Z46">
        <v>29.661874000000001</v>
      </c>
      <c r="AA46">
        <v>-98.098630999999997</v>
      </c>
      <c r="AB46">
        <v>29.661614</v>
      </c>
      <c r="AC46">
        <v>-98.098898000000005</v>
      </c>
      <c r="AD46">
        <v>13790957.279933</v>
      </c>
      <c r="AE46">
        <v>2255028.9100930002</v>
      </c>
      <c r="AF46">
        <v>13790861.910084</v>
      </c>
      <c r="AG46">
        <v>2254944.7600730001</v>
      </c>
      <c r="AH46" s="23" t="str">
        <f t="shared" si="2"/>
        <v>https://maps.google.com/?q=29.661874,-98.098631</v>
      </c>
      <c r="AI46" s="23" t="str">
        <f t="shared" si="3"/>
        <v>https://maps.google.com/?q=29.661614,-98.098898</v>
      </c>
      <c r="AL46" s="49"/>
    </row>
    <row r="47" spans="1:38" x14ac:dyDescent="0.3">
      <c r="A47">
        <v>595</v>
      </c>
      <c r="B47" t="s">
        <v>28</v>
      </c>
      <c r="C47" t="s">
        <v>299</v>
      </c>
      <c r="H47" t="s">
        <v>328</v>
      </c>
      <c r="I47" t="s">
        <v>629</v>
      </c>
      <c r="J47" s="22">
        <v>43702</v>
      </c>
      <c r="N47" t="s">
        <v>630</v>
      </c>
      <c r="Q47" t="s">
        <v>29</v>
      </c>
      <c r="R47" t="s">
        <v>30</v>
      </c>
      <c r="S47" t="s">
        <v>239</v>
      </c>
      <c r="T47" t="s">
        <v>342</v>
      </c>
      <c r="U47" s="49" t="s">
        <v>726</v>
      </c>
      <c r="V47" s="49">
        <v>-33.49</v>
      </c>
      <c r="W47" s="49">
        <v>-29.76</v>
      </c>
      <c r="X47" s="49" t="s">
        <v>772</v>
      </c>
      <c r="Y47">
        <v>100</v>
      </c>
      <c r="Z47">
        <v>29.658363000000001</v>
      </c>
      <c r="AA47">
        <v>-98.102577999999994</v>
      </c>
      <c r="AB47">
        <v>29.663640999999998</v>
      </c>
      <c r="AC47">
        <v>-98.096570999999997</v>
      </c>
      <c r="AD47">
        <v>13789670.849936999</v>
      </c>
      <c r="AE47">
        <v>2253784.8299099999</v>
      </c>
      <c r="AF47">
        <v>13791605.000055</v>
      </c>
      <c r="AG47">
        <v>2255678.079862</v>
      </c>
      <c r="AH47" s="23" t="str">
        <f t="shared" si="2"/>
        <v>https://maps.google.com/?q=29.658363,-98.102578</v>
      </c>
      <c r="AI47" s="23" t="str">
        <f t="shared" si="3"/>
        <v>https://maps.google.com/?q=29.663641,-98.096571</v>
      </c>
      <c r="AL47" s="49"/>
    </row>
    <row r="48" spans="1:38" x14ac:dyDescent="0.3">
      <c r="A48">
        <v>749</v>
      </c>
      <c r="B48" t="s">
        <v>28</v>
      </c>
      <c r="C48" t="s">
        <v>299</v>
      </c>
      <c r="H48" t="s">
        <v>328</v>
      </c>
      <c r="I48" t="s">
        <v>629</v>
      </c>
      <c r="J48" s="22">
        <v>43702</v>
      </c>
      <c r="N48" t="s">
        <v>630</v>
      </c>
      <c r="Q48" t="s">
        <v>29</v>
      </c>
      <c r="R48" t="s">
        <v>30</v>
      </c>
      <c r="S48" t="s">
        <v>257</v>
      </c>
      <c r="T48" t="s">
        <v>342</v>
      </c>
      <c r="U48" s="49" t="s">
        <v>598</v>
      </c>
      <c r="V48" s="49">
        <v>-29.31</v>
      </c>
      <c r="W48" s="49">
        <v>-69.05</v>
      </c>
      <c r="X48" s="49" t="s">
        <v>599</v>
      </c>
      <c r="Y48">
        <v>101</v>
      </c>
      <c r="Z48">
        <v>29.661816999999999</v>
      </c>
      <c r="AA48">
        <v>-98.098681999999997</v>
      </c>
      <c r="AB48">
        <v>29.661894</v>
      </c>
      <c r="AC48">
        <v>-98.098770999999999</v>
      </c>
      <c r="AD48">
        <v>13790936.46875</v>
      </c>
      <c r="AE48">
        <v>2255012.8379870001</v>
      </c>
      <c r="AF48">
        <v>13790963.979870001</v>
      </c>
      <c r="AG48">
        <v>2254984.1699060001</v>
      </c>
      <c r="AH48" s="23" t="str">
        <f t="shared" si="2"/>
        <v>https://maps.google.com/?q=29.661817,-98.098682</v>
      </c>
      <c r="AI48" s="23" t="str">
        <f t="shared" si="3"/>
        <v>https://maps.google.com/?q=29.661894,-98.098771</v>
      </c>
      <c r="AL48" s="49"/>
    </row>
    <row r="49" spans="1:38" x14ac:dyDescent="0.3">
      <c r="A49">
        <v>733</v>
      </c>
      <c r="B49" t="s">
        <v>134</v>
      </c>
      <c r="C49" t="s">
        <v>319</v>
      </c>
      <c r="D49" t="s">
        <v>603</v>
      </c>
      <c r="H49" t="s">
        <v>337</v>
      </c>
      <c r="I49" t="s">
        <v>629</v>
      </c>
      <c r="J49" s="22">
        <v>43702</v>
      </c>
      <c r="N49" t="s">
        <v>630</v>
      </c>
      <c r="Q49" t="s">
        <v>29</v>
      </c>
      <c r="R49" t="s">
        <v>135</v>
      </c>
      <c r="S49" t="s">
        <v>254</v>
      </c>
      <c r="T49" t="s">
        <v>307</v>
      </c>
      <c r="U49" s="49" t="s">
        <v>595</v>
      </c>
      <c r="V49" s="49">
        <v>-91.78</v>
      </c>
      <c r="W49" s="49">
        <v>-91.74</v>
      </c>
      <c r="X49" s="49" t="s">
        <v>593</v>
      </c>
      <c r="Y49">
        <v>104</v>
      </c>
      <c r="Z49">
        <v>29.66169</v>
      </c>
      <c r="AA49">
        <v>-98.099102999999999</v>
      </c>
      <c r="AB49">
        <v>29.661678999999999</v>
      </c>
      <c r="AC49">
        <v>-98.099114999999998</v>
      </c>
      <c r="AD49">
        <v>13790888.939848</v>
      </c>
      <c r="AE49">
        <v>2254879.230031</v>
      </c>
      <c r="AF49">
        <v>13790885.109999999</v>
      </c>
      <c r="AG49">
        <v>2254875.5599790001</v>
      </c>
      <c r="AH49" s="23" t="str">
        <f t="shared" si="2"/>
        <v>https://maps.google.com/?q=29.66169,-98.099103</v>
      </c>
      <c r="AI49" s="23" t="str">
        <f t="shared" si="3"/>
        <v>https://maps.google.com/?q=29.661679,-98.099115</v>
      </c>
      <c r="AL49" s="49"/>
    </row>
    <row r="50" spans="1:38" x14ac:dyDescent="0.3">
      <c r="A50">
        <v>734</v>
      </c>
      <c r="B50" t="s">
        <v>134</v>
      </c>
      <c r="C50" t="s">
        <v>319</v>
      </c>
      <c r="D50" t="s">
        <v>603</v>
      </c>
      <c r="H50" t="s">
        <v>337</v>
      </c>
      <c r="I50" t="s">
        <v>629</v>
      </c>
      <c r="J50" s="22">
        <v>43702</v>
      </c>
      <c r="N50" t="s">
        <v>630</v>
      </c>
      <c r="Q50" t="s">
        <v>29</v>
      </c>
      <c r="R50" t="s">
        <v>135</v>
      </c>
      <c r="S50" t="s">
        <v>255</v>
      </c>
      <c r="T50" t="s">
        <v>307</v>
      </c>
      <c r="U50" s="49" t="s">
        <v>594</v>
      </c>
      <c r="V50" s="49">
        <v>-95.88</v>
      </c>
      <c r="W50" s="49">
        <v>-95.8</v>
      </c>
      <c r="X50" s="49" t="s">
        <v>596</v>
      </c>
      <c r="Y50">
        <v>105</v>
      </c>
      <c r="Z50">
        <v>29.661687000000001</v>
      </c>
      <c r="AA50">
        <v>-98.099124000000003</v>
      </c>
      <c r="AB50">
        <v>29.661697</v>
      </c>
      <c r="AC50">
        <v>-98.099113000000003</v>
      </c>
      <c r="AD50">
        <v>13790888.130042</v>
      </c>
      <c r="AE50">
        <v>2254872.7200770001</v>
      </c>
      <c r="AF50">
        <v>13790891.659986001</v>
      </c>
      <c r="AG50">
        <v>2254876.2700359998</v>
      </c>
      <c r="AH50" s="23" t="str">
        <f t="shared" si="2"/>
        <v>https://maps.google.com/?q=29.661687,-98.099124</v>
      </c>
      <c r="AI50" s="23" t="str">
        <f t="shared" si="3"/>
        <v>https://maps.google.com/?q=29.661697,-98.099113</v>
      </c>
      <c r="AL50" s="49"/>
    </row>
    <row r="51" spans="1:38" x14ac:dyDescent="0.3">
      <c r="A51">
        <v>730</v>
      </c>
      <c r="B51" t="s">
        <v>28</v>
      </c>
      <c r="C51" t="s">
        <v>313</v>
      </c>
      <c r="H51" t="s">
        <v>340</v>
      </c>
      <c r="I51" t="s">
        <v>629</v>
      </c>
      <c r="J51" s="22">
        <v>43702</v>
      </c>
      <c r="N51" t="s">
        <v>630</v>
      </c>
      <c r="Q51" t="s">
        <v>29</v>
      </c>
      <c r="R51" t="s">
        <v>176</v>
      </c>
      <c r="S51" t="s">
        <v>252</v>
      </c>
      <c r="T51" t="s">
        <v>342</v>
      </c>
      <c r="U51" s="49" t="s">
        <v>591</v>
      </c>
      <c r="V51" s="49">
        <v>-36.99</v>
      </c>
      <c r="W51" s="49">
        <v>-186.41</v>
      </c>
      <c r="X51" s="49" t="s">
        <v>592</v>
      </c>
      <c r="Y51">
        <v>108</v>
      </c>
      <c r="Z51">
        <v>29.661674000000001</v>
      </c>
      <c r="AA51">
        <v>-98.098878999999997</v>
      </c>
      <c r="AB51">
        <v>29.661892999999999</v>
      </c>
      <c r="AC51">
        <v>-98.099292000000005</v>
      </c>
      <c r="AD51">
        <v>13790883.752885001</v>
      </c>
      <c r="AE51">
        <v>2254950.7076249998</v>
      </c>
      <c r="AF51">
        <v>13790962.633583</v>
      </c>
      <c r="AG51">
        <v>2254818.9151719999</v>
      </c>
      <c r="AH51" s="23" t="str">
        <f t="shared" si="2"/>
        <v>https://maps.google.com/?q=29.661674,-98.098879</v>
      </c>
      <c r="AI51" s="23" t="str">
        <f t="shared" si="3"/>
        <v>https://maps.google.com/?q=29.661893,-98.099292</v>
      </c>
      <c r="AL51" s="49"/>
    </row>
    <row r="52" spans="1:38" x14ac:dyDescent="0.3">
      <c r="A52">
        <v>677</v>
      </c>
      <c r="B52" t="s">
        <v>50</v>
      </c>
      <c r="C52" t="s">
        <v>314</v>
      </c>
      <c r="H52" t="s">
        <v>331</v>
      </c>
      <c r="I52" t="s">
        <v>629</v>
      </c>
      <c r="J52" s="22">
        <v>43702</v>
      </c>
      <c r="N52" t="s">
        <v>630</v>
      </c>
      <c r="Q52" t="s">
        <v>29</v>
      </c>
      <c r="R52" t="s">
        <v>51</v>
      </c>
      <c r="S52" t="s">
        <v>250</v>
      </c>
      <c r="T52" s="49" t="s">
        <v>341</v>
      </c>
      <c r="U52" s="49" t="s">
        <v>392</v>
      </c>
      <c r="V52" s="49">
        <v>-49.61</v>
      </c>
      <c r="W52" s="49">
        <v>31.6</v>
      </c>
      <c r="X52" s="49" t="s">
        <v>393</v>
      </c>
      <c r="Y52">
        <v>110</v>
      </c>
      <c r="Z52">
        <v>29.661636000000001</v>
      </c>
      <c r="AA52">
        <v>-98.098977000000005</v>
      </c>
      <c r="AB52">
        <v>29.661473999999998</v>
      </c>
      <c r="AC52">
        <v>-98.098800999999995</v>
      </c>
      <c r="AD52">
        <v>13790869.910044</v>
      </c>
      <c r="AE52">
        <v>2254919.5799360001</v>
      </c>
      <c r="AF52">
        <v>13790811.32997</v>
      </c>
      <c r="AG52">
        <v>2254975.879886</v>
      </c>
      <c r="AH52" s="23" t="str">
        <f t="shared" si="2"/>
        <v>https://maps.google.com/?q=29.661636,-98.098977</v>
      </c>
      <c r="AI52" s="23" t="str">
        <f t="shared" si="3"/>
        <v>https://maps.google.com/?q=29.661474,-98.098801</v>
      </c>
      <c r="AL52" s="49"/>
    </row>
    <row r="53" spans="1:38" x14ac:dyDescent="0.3">
      <c r="A53">
        <v>723</v>
      </c>
      <c r="B53" t="s">
        <v>28</v>
      </c>
      <c r="C53" t="s">
        <v>299</v>
      </c>
      <c r="H53" t="s">
        <v>328</v>
      </c>
      <c r="I53" t="s">
        <v>629</v>
      </c>
      <c r="J53" s="22">
        <v>43702</v>
      </c>
      <c r="N53" t="s">
        <v>630</v>
      </c>
      <c r="Q53" t="s">
        <v>29</v>
      </c>
      <c r="R53" t="s">
        <v>30</v>
      </c>
      <c r="S53" t="s">
        <v>251</v>
      </c>
      <c r="T53" t="s">
        <v>342</v>
      </c>
      <c r="U53" s="49" t="s">
        <v>589</v>
      </c>
      <c r="V53" s="49">
        <v>-43.42</v>
      </c>
      <c r="W53" s="49">
        <v>-48.08</v>
      </c>
      <c r="X53" s="49" t="s">
        <v>590</v>
      </c>
      <c r="Y53">
        <v>111</v>
      </c>
      <c r="Z53">
        <v>29.66161</v>
      </c>
      <c r="AA53">
        <v>-98.098979</v>
      </c>
      <c r="AB53">
        <v>29.661619000000002</v>
      </c>
      <c r="AC53">
        <v>-98.098990000000001</v>
      </c>
      <c r="AD53">
        <v>13790860.503751</v>
      </c>
      <c r="AE53">
        <v>2254919.053628</v>
      </c>
      <c r="AF53">
        <v>13790863.616323</v>
      </c>
      <c r="AG53">
        <v>2254915.5761830001</v>
      </c>
      <c r="AH53" s="23" t="str">
        <f t="shared" si="2"/>
        <v>https://maps.google.com/?q=29.66161,-98.098979</v>
      </c>
      <c r="AI53" s="23" t="str">
        <f t="shared" si="3"/>
        <v>https://maps.google.com/?q=29.661619,-98.09899</v>
      </c>
      <c r="AL53" s="49"/>
    </row>
    <row r="54" spans="1:38" x14ac:dyDescent="0.3">
      <c r="A54">
        <v>731</v>
      </c>
      <c r="B54" t="s">
        <v>134</v>
      </c>
      <c r="C54" t="s">
        <v>319</v>
      </c>
      <c r="D54" t="s">
        <v>603</v>
      </c>
      <c r="H54" t="s">
        <v>337</v>
      </c>
      <c r="I54" t="s">
        <v>629</v>
      </c>
      <c r="J54" s="22">
        <v>43702</v>
      </c>
      <c r="N54" t="s">
        <v>630</v>
      </c>
      <c r="Q54" t="s">
        <v>29</v>
      </c>
      <c r="R54" t="s">
        <v>135</v>
      </c>
      <c r="S54" t="s">
        <v>253</v>
      </c>
      <c r="T54" t="s">
        <v>307</v>
      </c>
      <c r="U54" s="49" t="s">
        <v>588</v>
      </c>
      <c r="V54" s="49">
        <v>-38.56</v>
      </c>
      <c r="W54" s="49">
        <v>-145.49</v>
      </c>
      <c r="X54" s="49" t="s">
        <v>773</v>
      </c>
      <c r="Y54">
        <v>112</v>
      </c>
      <c r="Z54">
        <v>29.661581000000002</v>
      </c>
      <c r="AA54">
        <v>-98.098990999999998</v>
      </c>
      <c r="AB54">
        <v>29.661778999999999</v>
      </c>
      <c r="AC54">
        <v>-98.099239999999995</v>
      </c>
      <c r="AD54">
        <v>13790849.659951</v>
      </c>
      <c r="AE54">
        <v>2254915.2700450001</v>
      </c>
      <c r="AF54">
        <v>13790921.190044999</v>
      </c>
      <c r="AG54">
        <v>2254835.6599300001</v>
      </c>
      <c r="AH54" s="23" t="str">
        <f t="shared" si="2"/>
        <v>https://maps.google.com/?q=29.661581,-98.098991</v>
      </c>
      <c r="AI54" s="23" t="str">
        <f t="shared" si="3"/>
        <v>https://maps.google.com/?q=29.661779,-98.09924</v>
      </c>
      <c r="AL54" s="49"/>
    </row>
    <row r="55" spans="1:38" x14ac:dyDescent="0.3">
      <c r="A55">
        <v>630</v>
      </c>
      <c r="B55" t="s">
        <v>28</v>
      </c>
      <c r="C55" t="s">
        <v>313</v>
      </c>
      <c r="H55" t="s">
        <v>340</v>
      </c>
      <c r="I55" t="s">
        <v>629</v>
      </c>
      <c r="J55" s="22">
        <v>43702</v>
      </c>
      <c r="N55" t="s">
        <v>630</v>
      </c>
      <c r="Q55" t="s">
        <v>29</v>
      </c>
      <c r="R55" t="s">
        <v>176</v>
      </c>
      <c r="S55" t="s">
        <v>245</v>
      </c>
      <c r="T55" t="s">
        <v>342</v>
      </c>
      <c r="U55" s="49" t="s">
        <v>393</v>
      </c>
      <c r="V55" s="49">
        <v>31.6</v>
      </c>
      <c r="W55" s="49">
        <v>176.83</v>
      </c>
      <c r="X55" s="49" t="s">
        <v>580</v>
      </c>
      <c r="Y55">
        <v>116</v>
      </c>
      <c r="Z55">
        <v>29.661473999999998</v>
      </c>
      <c r="AA55">
        <v>-98.098800999999995</v>
      </c>
      <c r="AB55">
        <v>29.661239999999999</v>
      </c>
      <c r="AC55">
        <v>-98.098422999999997</v>
      </c>
      <c r="AD55">
        <v>13790811.32997</v>
      </c>
      <c r="AE55">
        <v>2254975.879886</v>
      </c>
      <c r="AF55">
        <v>13790727.133355999</v>
      </c>
      <c r="AG55">
        <v>2255096.6349470001</v>
      </c>
      <c r="AH55" s="23" t="str">
        <f t="shared" si="2"/>
        <v>https://maps.google.com/?q=29.661474,-98.098801</v>
      </c>
      <c r="AI55" s="23" t="str">
        <f t="shared" si="3"/>
        <v>https://maps.google.com/?q=29.66124,-98.098423</v>
      </c>
      <c r="AL55" s="49"/>
    </row>
    <row r="56" spans="1:38" x14ac:dyDescent="0.3">
      <c r="A56">
        <v>627</v>
      </c>
      <c r="B56" t="s">
        <v>134</v>
      </c>
      <c r="C56" t="s">
        <v>319</v>
      </c>
      <c r="D56" t="s">
        <v>604</v>
      </c>
      <c r="H56" t="s">
        <v>337</v>
      </c>
      <c r="I56" t="s">
        <v>629</v>
      </c>
      <c r="J56" s="22">
        <v>43702</v>
      </c>
      <c r="N56" t="s">
        <v>630</v>
      </c>
      <c r="Q56" t="s">
        <v>29</v>
      </c>
      <c r="R56" t="s">
        <v>135</v>
      </c>
      <c r="S56" t="s">
        <v>243</v>
      </c>
      <c r="T56" t="s">
        <v>307</v>
      </c>
      <c r="U56" s="49" t="s">
        <v>576</v>
      </c>
      <c r="V56" s="49">
        <v>40.98</v>
      </c>
      <c r="W56" s="49">
        <v>139.52000000000001</v>
      </c>
      <c r="X56" s="49" t="s">
        <v>577</v>
      </c>
      <c r="Y56">
        <v>122</v>
      </c>
      <c r="Z56">
        <v>29.661380999999999</v>
      </c>
      <c r="AA56">
        <v>-98.098865000000004</v>
      </c>
      <c r="AB56">
        <v>29.661194999999999</v>
      </c>
      <c r="AC56">
        <v>-98.098639000000006</v>
      </c>
      <c r="AD56">
        <v>13790777.479847001</v>
      </c>
      <c r="AE56">
        <v>2254955.9799000002</v>
      </c>
      <c r="AF56">
        <v>13790710.239959</v>
      </c>
      <c r="AG56">
        <v>2255028.0399119998</v>
      </c>
      <c r="AH56" s="23" t="str">
        <f t="shared" si="2"/>
        <v>https://maps.google.com/?q=29.661381,-98.098865</v>
      </c>
      <c r="AI56" s="23" t="str">
        <f t="shared" si="3"/>
        <v>https://maps.google.com/?q=29.661195,-98.098639</v>
      </c>
      <c r="AL56" s="49"/>
    </row>
    <row r="57" spans="1:38" x14ac:dyDescent="0.3">
      <c r="A57">
        <v>644</v>
      </c>
      <c r="B57" t="s">
        <v>134</v>
      </c>
      <c r="C57" t="s">
        <v>319</v>
      </c>
      <c r="D57" t="s">
        <v>601</v>
      </c>
      <c r="H57" t="s">
        <v>337</v>
      </c>
      <c r="I57" t="s">
        <v>629</v>
      </c>
      <c r="J57" s="22">
        <v>43702</v>
      </c>
      <c r="N57" t="s">
        <v>630</v>
      </c>
      <c r="Q57" t="s">
        <v>29</v>
      </c>
      <c r="R57" t="s">
        <v>135</v>
      </c>
      <c r="S57" t="s">
        <v>248</v>
      </c>
      <c r="T57" t="s">
        <v>307</v>
      </c>
      <c r="U57" s="49" t="s">
        <v>582</v>
      </c>
      <c r="V57" s="49">
        <v>40.99</v>
      </c>
      <c r="W57" s="49">
        <v>40.98</v>
      </c>
      <c r="X57" s="49" t="s">
        <v>576</v>
      </c>
      <c r="Y57">
        <v>123</v>
      </c>
      <c r="Z57">
        <v>29.661380999999999</v>
      </c>
      <c r="AA57">
        <v>-98.098865000000004</v>
      </c>
      <c r="AB57">
        <v>29.661380999999999</v>
      </c>
      <c r="AC57">
        <v>-98.098865000000004</v>
      </c>
      <c r="AD57">
        <v>13790777.352208</v>
      </c>
      <c r="AE57">
        <v>2254955.8575109998</v>
      </c>
      <c r="AF57">
        <v>13790777.479847001</v>
      </c>
      <c r="AG57">
        <v>2254955.9799000002</v>
      </c>
      <c r="AH57" s="23" t="str">
        <f t="shared" si="2"/>
        <v>https://maps.google.com/?q=29.661381,-98.098865</v>
      </c>
      <c r="AI57" s="23" t="str">
        <f t="shared" si="3"/>
        <v>https://maps.google.com/?q=29.661381,-98.098865</v>
      </c>
      <c r="AL57" s="49"/>
    </row>
    <row r="58" spans="1:38" x14ac:dyDescent="0.3">
      <c r="A58">
        <v>637</v>
      </c>
      <c r="B58" t="s">
        <v>28</v>
      </c>
      <c r="C58" t="s">
        <v>299</v>
      </c>
      <c r="H58" t="s">
        <v>328</v>
      </c>
      <c r="I58" t="s">
        <v>629</v>
      </c>
      <c r="J58" s="22">
        <v>43702</v>
      </c>
      <c r="N58" t="s">
        <v>630</v>
      </c>
      <c r="Q58" t="s">
        <v>29</v>
      </c>
      <c r="R58" t="s">
        <v>30</v>
      </c>
      <c r="S58" t="s">
        <v>247</v>
      </c>
      <c r="T58" t="s">
        <v>342</v>
      </c>
      <c r="U58" s="49" t="s">
        <v>583</v>
      </c>
      <c r="V58" s="49">
        <v>31.46</v>
      </c>
      <c r="W58" s="49">
        <v>46.06</v>
      </c>
      <c r="X58" s="49" t="s">
        <v>584</v>
      </c>
      <c r="Y58">
        <v>124</v>
      </c>
      <c r="Z58">
        <v>29.661379</v>
      </c>
      <c r="AA58">
        <v>-98.098910000000004</v>
      </c>
      <c r="AB58">
        <v>29.661365</v>
      </c>
      <c r="AC58">
        <v>-98.098860999999999</v>
      </c>
      <c r="AD58">
        <v>13790776.387527</v>
      </c>
      <c r="AE58">
        <v>2254941.6077979999</v>
      </c>
      <c r="AF58">
        <v>13790771.539186001</v>
      </c>
      <c r="AG58">
        <v>2254957.2687659999</v>
      </c>
      <c r="AH58" s="23" t="str">
        <f t="shared" si="2"/>
        <v>https://maps.google.com/?q=29.661379,-98.09891</v>
      </c>
      <c r="AI58" s="23" t="str">
        <f t="shared" si="3"/>
        <v>https://maps.google.com/?q=29.661365,-98.098861</v>
      </c>
      <c r="AL58" s="49"/>
    </row>
    <row r="59" spans="1:38" x14ac:dyDescent="0.3">
      <c r="A59">
        <v>692</v>
      </c>
      <c r="B59" t="s">
        <v>28</v>
      </c>
      <c r="C59" t="s">
        <v>299</v>
      </c>
      <c r="H59" t="s">
        <v>328</v>
      </c>
      <c r="I59" t="s">
        <v>629</v>
      </c>
      <c r="J59" s="22">
        <v>43702</v>
      </c>
      <c r="N59" t="s">
        <v>630</v>
      </c>
      <c r="Q59" t="s">
        <v>29</v>
      </c>
      <c r="R59" t="s">
        <v>30</v>
      </c>
      <c r="S59" t="s">
        <v>350</v>
      </c>
      <c r="T59" t="s">
        <v>342</v>
      </c>
      <c r="U59" s="49" t="s">
        <v>587</v>
      </c>
      <c r="V59" s="49">
        <v>139.19999999999999</v>
      </c>
      <c r="W59" s="49">
        <v>-50.24</v>
      </c>
      <c r="X59" s="49" t="s">
        <v>357</v>
      </c>
      <c r="Y59">
        <v>125</v>
      </c>
      <c r="Z59">
        <v>29.661280000000001</v>
      </c>
      <c r="AA59">
        <v>-98.098544000000004</v>
      </c>
      <c r="AB59">
        <v>29.661640999999999</v>
      </c>
      <c r="AC59">
        <v>-98.098974999999996</v>
      </c>
      <c r="AD59">
        <v>13790741.349927999</v>
      </c>
      <c r="AE59">
        <v>2255057.9371400001</v>
      </c>
      <c r="AF59">
        <v>13790871.550000999</v>
      </c>
      <c r="AG59">
        <v>2254920.289994</v>
      </c>
      <c r="AH59" s="23" t="str">
        <f t="shared" si="2"/>
        <v>https://maps.google.com/?q=29.66128,-98.098544</v>
      </c>
      <c r="AI59" s="23" t="str">
        <f t="shared" si="3"/>
        <v>https://maps.google.com/?q=29.661641,-98.098975</v>
      </c>
      <c r="AL59" s="49"/>
    </row>
    <row r="60" spans="1:38" x14ac:dyDescent="0.3">
      <c r="A60">
        <v>631</v>
      </c>
      <c r="B60" t="s">
        <v>50</v>
      </c>
      <c r="C60" t="s">
        <v>314</v>
      </c>
      <c r="H60" t="s">
        <v>331</v>
      </c>
      <c r="I60" t="s">
        <v>629</v>
      </c>
      <c r="J60" s="22">
        <v>43702</v>
      </c>
      <c r="N60" t="s">
        <v>630</v>
      </c>
      <c r="Q60" t="s">
        <v>29</v>
      </c>
      <c r="R60" t="s">
        <v>51</v>
      </c>
      <c r="S60" t="s">
        <v>246</v>
      </c>
      <c r="T60" t="s">
        <v>345</v>
      </c>
      <c r="U60" s="49" t="s">
        <v>581</v>
      </c>
      <c r="V60" s="49">
        <v>139.36000000000001</v>
      </c>
      <c r="W60" s="49">
        <v>-60.16</v>
      </c>
      <c r="X60" s="49" t="s">
        <v>774</v>
      </c>
      <c r="Y60">
        <v>126</v>
      </c>
      <c r="Z60">
        <v>29.661277999999999</v>
      </c>
      <c r="AA60">
        <v>-98.098545999999999</v>
      </c>
      <c r="AB60">
        <v>29.661659</v>
      </c>
      <c r="AC60">
        <v>-98.098996999999997</v>
      </c>
      <c r="AD60">
        <v>13790740.774401</v>
      </c>
      <c r="AE60">
        <v>2255057.5939230002</v>
      </c>
      <c r="AF60">
        <v>13790878.260111</v>
      </c>
      <c r="AG60">
        <v>2254912.9800760001</v>
      </c>
      <c r="AH60" s="23" t="str">
        <f t="shared" si="2"/>
        <v>https://maps.google.com/?q=29.661278,-98.098546</v>
      </c>
      <c r="AI60" s="23" t="str">
        <f t="shared" si="3"/>
        <v>https://maps.google.com/?q=29.661659,-98.098997</v>
      </c>
      <c r="AL60" s="49"/>
    </row>
    <row r="61" spans="1:38" x14ac:dyDescent="0.3">
      <c r="A61">
        <v>662</v>
      </c>
      <c r="B61" t="s">
        <v>50</v>
      </c>
      <c r="C61" t="s">
        <v>314</v>
      </c>
      <c r="H61" t="s">
        <v>331</v>
      </c>
      <c r="I61" t="s">
        <v>629</v>
      </c>
      <c r="J61" s="22">
        <v>43702</v>
      </c>
      <c r="N61" t="s">
        <v>630</v>
      </c>
      <c r="Q61" t="s">
        <v>29</v>
      </c>
      <c r="R61" t="s">
        <v>51</v>
      </c>
      <c r="S61" t="s">
        <v>249</v>
      </c>
      <c r="T61" t="s">
        <v>345</v>
      </c>
      <c r="U61" s="49" t="s">
        <v>585</v>
      </c>
      <c r="V61" s="49">
        <v>148.44</v>
      </c>
      <c r="W61" s="49">
        <v>-148.79</v>
      </c>
      <c r="X61" s="49" t="s">
        <v>586</v>
      </c>
      <c r="Y61">
        <v>127</v>
      </c>
      <c r="Z61">
        <v>29.661187000000002</v>
      </c>
      <c r="AA61">
        <v>-98.098608999999996</v>
      </c>
      <c r="AB61">
        <v>29.661731</v>
      </c>
      <c r="AC61">
        <v>-98.099309000000005</v>
      </c>
      <c r="AD61">
        <v>13790707.298667001</v>
      </c>
      <c r="AE61">
        <v>2255037.6352039999</v>
      </c>
      <c r="AF61">
        <v>13790903.397918999</v>
      </c>
      <c r="AG61">
        <v>2254813.7009740002</v>
      </c>
      <c r="AH61" s="23" t="str">
        <f t="shared" si="2"/>
        <v>https://maps.google.com/?q=29.661187,-98.098609</v>
      </c>
      <c r="AI61" s="23" t="str">
        <f t="shared" si="3"/>
        <v>https://maps.google.com/?q=29.661731,-98.099309</v>
      </c>
      <c r="AL61" s="49"/>
    </row>
    <row r="62" spans="1:38" x14ac:dyDescent="0.3">
      <c r="A62">
        <v>629</v>
      </c>
      <c r="B62" t="s">
        <v>28</v>
      </c>
      <c r="C62" t="s">
        <v>299</v>
      </c>
      <c r="H62" t="s">
        <v>328</v>
      </c>
      <c r="I62" t="s">
        <v>629</v>
      </c>
      <c r="J62" s="22">
        <v>43702</v>
      </c>
      <c r="N62" t="s">
        <v>630</v>
      </c>
      <c r="Q62" t="s">
        <v>29</v>
      </c>
      <c r="R62" t="s">
        <v>30</v>
      </c>
      <c r="S62" t="s">
        <v>244</v>
      </c>
      <c r="T62" t="s">
        <v>342</v>
      </c>
      <c r="U62" s="49" t="s">
        <v>578</v>
      </c>
      <c r="V62" s="49">
        <v>149.18</v>
      </c>
      <c r="W62" s="49">
        <v>-148.69</v>
      </c>
      <c r="X62" s="49" t="s">
        <v>579</v>
      </c>
      <c r="Y62">
        <v>128</v>
      </c>
      <c r="Z62">
        <v>29.661179000000001</v>
      </c>
      <c r="AA62">
        <v>-98.098613999999998</v>
      </c>
      <c r="AB62">
        <v>29.661724</v>
      </c>
      <c r="AC62">
        <v>-98.099316000000002</v>
      </c>
      <c r="AD62">
        <v>13790704.578529</v>
      </c>
      <c r="AE62">
        <v>2255036.0136210001</v>
      </c>
      <c r="AF62">
        <v>13790901.06267</v>
      </c>
      <c r="AG62">
        <v>2254811.5622709999</v>
      </c>
      <c r="AH62" s="23" t="str">
        <f t="shared" si="2"/>
        <v>https://maps.google.com/?q=29.661179,-98.098614</v>
      </c>
      <c r="AI62" s="23" t="str">
        <f t="shared" si="3"/>
        <v>https://maps.google.com/?q=29.661724,-98.099316</v>
      </c>
      <c r="AL62" s="49"/>
    </row>
    <row r="63" spans="1:38" x14ac:dyDescent="0.3">
      <c r="A63">
        <v>593</v>
      </c>
      <c r="B63" t="s">
        <v>28</v>
      </c>
      <c r="C63" t="s">
        <v>299</v>
      </c>
      <c r="H63" t="s">
        <v>328</v>
      </c>
      <c r="I63" t="s">
        <v>629</v>
      </c>
      <c r="J63" s="22">
        <v>43702</v>
      </c>
      <c r="N63" t="s">
        <v>630</v>
      </c>
      <c r="Q63" t="s">
        <v>29</v>
      </c>
      <c r="R63" t="s">
        <v>30</v>
      </c>
      <c r="S63" t="s">
        <v>238</v>
      </c>
      <c r="T63" t="s">
        <v>342</v>
      </c>
      <c r="U63" s="49" t="s">
        <v>570</v>
      </c>
      <c r="V63" s="49">
        <v>-151.33000000000001</v>
      </c>
      <c r="W63" s="49">
        <v>25.99</v>
      </c>
      <c r="X63" s="49" t="s">
        <v>571</v>
      </c>
      <c r="Y63">
        <v>130</v>
      </c>
      <c r="Z63">
        <v>29.660734999999999</v>
      </c>
      <c r="AA63">
        <v>-98.100449999999995</v>
      </c>
      <c r="AB63">
        <v>29.660395999999999</v>
      </c>
      <c r="AC63">
        <v>-98.100048999999999</v>
      </c>
      <c r="AD63">
        <v>13790538.479863999</v>
      </c>
      <c r="AE63">
        <v>2254454.259943</v>
      </c>
      <c r="AF63">
        <v>13790416.099939</v>
      </c>
      <c r="AG63">
        <v>2254582.5998889999</v>
      </c>
      <c r="AH63" s="23" t="str">
        <f t="shared" si="2"/>
        <v>https://maps.google.com/?q=29.660735,-98.10045</v>
      </c>
      <c r="AI63" s="23" t="str">
        <f t="shared" si="3"/>
        <v>https://maps.google.com/?q=29.660396,-98.100049</v>
      </c>
      <c r="AL63" s="49"/>
    </row>
    <row r="64" spans="1:38" x14ac:dyDescent="0.3">
      <c r="A64">
        <v>611</v>
      </c>
      <c r="B64" t="s">
        <v>134</v>
      </c>
      <c r="C64" t="s">
        <v>319</v>
      </c>
      <c r="D64" t="s">
        <v>605</v>
      </c>
      <c r="H64" t="s">
        <v>337</v>
      </c>
      <c r="I64" t="s">
        <v>629</v>
      </c>
      <c r="J64" s="22">
        <v>43702</v>
      </c>
      <c r="N64" t="s">
        <v>630</v>
      </c>
      <c r="Q64" t="s">
        <v>29</v>
      </c>
      <c r="R64" t="s">
        <v>135</v>
      </c>
      <c r="S64" t="s">
        <v>242</v>
      </c>
      <c r="T64" t="s">
        <v>307</v>
      </c>
      <c r="U64" s="49" t="s">
        <v>574</v>
      </c>
      <c r="V64" s="49">
        <v>-142.06</v>
      </c>
      <c r="W64" s="49">
        <v>-141.91999999999999</v>
      </c>
      <c r="X64" s="49" t="s">
        <v>575</v>
      </c>
      <c r="Y64">
        <v>132</v>
      </c>
      <c r="Z64">
        <v>29.660713999999999</v>
      </c>
      <c r="AA64">
        <v>-98.100431999999998</v>
      </c>
      <c r="AB64">
        <v>29.660710000000002</v>
      </c>
      <c r="AC64">
        <v>-98.100436000000002</v>
      </c>
      <c r="AD64">
        <v>13790530.990134999</v>
      </c>
      <c r="AE64">
        <v>2254459.9098880002</v>
      </c>
      <c r="AF64">
        <v>13790529.619895</v>
      </c>
      <c r="AG64">
        <v>2254458.7699899999</v>
      </c>
      <c r="AH64" s="23" t="str">
        <f t="shared" si="2"/>
        <v>https://maps.google.com/?q=29.660714,-98.100432</v>
      </c>
      <c r="AI64" s="23" t="str">
        <f t="shared" si="3"/>
        <v>https://maps.google.com/?q=29.66071,-98.100436</v>
      </c>
      <c r="AL64" s="49"/>
    </row>
    <row r="65" spans="1:38" x14ac:dyDescent="0.3">
      <c r="A65">
        <v>609</v>
      </c>
      <c r="B65" t="s">
        <v>134</v>
      </c>
      <c r="C65" t="s">
        <v>319</v>
      </c>
      <c r="D65" t="s">
        <v>605</v>
      </c>
      <c r="H65" t="s">
        <v>337</v>
      </c>
      <c r="I65" t="s">
        <v>629</v>
      </c>
      <c r="J65" s="22">
        <v>43702</v>
      </c>
      <c r="N65" t="s">
        <v>630</v>
      </c>
      <c r="Q65" t="s">
        <v>29</v>
      </c>
      <c r="R65" t="s">
        <v>135</v>
      </c>
      <c r="S65" t="s">
        <v>241</v>
      </c>
      <c r="T65" t="s">
        <v>307</v>
      </c>
      <c r="U65" s="49" t="s">
        <v>572</v>
      </c>
      <c r="V65" s="49">
        <v>-127.84</v>
      </c>
      <c r="W65" s="49">
        <v>-129.96</v>
      </c>
      <c r="X65" s="49" t="s">
        <v>573</v>
      </c>
      <c r="Y65">
        <v>134</v>
      </c>
      <c r="Z65">
        <v>29.660689000000001</v>
      </c>
      <c r="AA65">
        <v>-98.100397999999998</v>
      </c>
      <c r="AB65">
        <v>29.660772999999999</v>
      </c>
      <c r="AC65">
        <v>-98.100312000000002</v>
      </c>
      <c r="AD65">
        <v>13790521.800074</v>
      </c>
      <c r="AE65">
        <v>2254470.8101240001</v>
      </c>
      <c r="AF65">
        <v>13790552.809967</v>
      </c>
      <c r="AG65">
        <v>2254498.0899180002</v>
      </c>
      <c r="AH65" s="23" t="str">
        <f t="shared" si="2"/>
        <v>https://maps.google.com/?q=29.660689,-98.100398</v>
      </c>
      <c r="AI65" s="52" t="str">
        <f t="shared" si="3"/>
        <v>https://maps.google.com/?q=29.660773,-98.100312</v>
      </c>
      <c r="AL65" s="49"/>
    </row>
    <row r="66" spans="1:38" s="50" customFormat="1" x14ac:dyDescent="0.3">
      <c r="A66" s="50">
        <v>606</v>
      </c>
      <c r="B66" s="50" t="s">
        <v>134</v>
      </c>
      <c r="C66" s="50" t="s">
        <v>319</v>
      </c>
      <c r="D66" s="50" t="s">
        <v>605</v>
      </c>
      <c r="H66" s="50" t="s">
        <v>337</v>
      </c>
      <c r="I66" s="50" t="s">
        <v>629</v>
      </c>
      <c r="J66" s="53">
        <v>43702</v>
      </c>
      <c r="N66" s="50" t="s">
        <v>630</v>
      </c>
      <c r="Q66" s="50" t="s">
        <v>29</v>
      </c>
      <c r="R66" s="50" t="s">
        <v>135</v>
      </c>
      <c r="S66" s="50" t="s">
        <v>789</v>
      </c>
      <c r="T66" s="50" t="s">
        <v>307</v>
      </c>
      <c r="U66" s="50" t="s">
        <v>569</v>
      </c>
      <c r="V66" s="50">
        <v>40.64</v>
      </c>
      <c r="W66" s="50">
        <v>-148.54</v>
      </c>
      <c r="X66" s="50" t="s">
        <v>775</v>
      </c>
      <c r="Y66" s="50">
        <v>136</v>
      </c>
      <c r="Z66" s="50">
        <v>29.660374000000001</v>
      </c>
      <c r="AA66" s="50">
        <v>-98.100009</v>
      </c>
      <c r="AB66" s="50">
        <v>29.660726</v>
      </c>
      <c r="AC66" s="50">
        <v>-98.100447000000003</v>
      </c>
      <c r="AD66" s="50">
        <v>13790408.280119</v>
      </c>
      <c r="AE66" s="50">
        <v>2254595.4399859998</v>
      </c>
      <c r="AF66" s="50">
        <v>13790535.300027</v>
      </c>
      <c r="AG66" s="50">
        <v>2254455.0599059998</v>
      </c>
      <c r="AH66" s="51" t="str">
        <f t="shared" si="2"/>
        <v>https://maps.google.com/?q=29.660374,-98.100009</v>
      </c>
      <c r="AI66" s="51" t="str">
        <f t="shared" si="3"/>
        <v>https://maps.google.com/?q=29.660726,-98.100447</v>
      </c>
    </row>
    <row r="67" spans="1:38" s="50" customFormat="1" x14ac:dyDescent="0.3">
      <c r="A67" s="50">
        <v>464</v>
      </c>
      <c r="B67" s="50" t="s">
        <v>28</v>
      </c>
      <c r="C67" s="50" t="s">
        <v>299</v>
      </c>
      <c r="H67" s="50" t="s">
        <v>328</v>
      </c>
      <c r="I67" s="50" t="s">
        <v>629</v>
      </c>
      <c r="J67" s="53">
        <v>43702</v>
      </c>
      <c r="N67" s="50" t="s">
        <v>630</v>
      </c>
      <c r="Q67" s="50" t="s">
        <v>29</v>
      </c>
      <c r="R67" s="50" t="s">
        <v>30</v>
      </c>
      <c r="S67" s="50" t="s">
        <v>230</v>
      </c>
      <c r="T67" s="50" t="s">
        <v>342</v>
      </c>
      <c r="U67" s="50" t="s">
        <v>569</v>
      </c>
      <c r="V67" s="50">
        <v>40.64</v>
      </c>
      <c r="W67" s="50">
        <v>-148.54</v>
      </c>
      <c r="X67" s="50" t="s">
        <v>775</v>
      </c>
      <c r="Y67" s="50">
        <v>140</v>
      </c>
      <c r="Z67" s="50">
        <v>29.660488999999998</v>
      </c>
      <c r="AA67" s="50">
        <v>-98.100164000000007</v>
      </c>
      <c r="AB67" s="50">
        <v>29.661860999999998</v>
      </c>
      <c r="AC67" s="50">
        <v>-98.098618000000002</v>
      </c>
      <c r="AD67" s="50">
        <v>13790449.612423001</v>
      </c>
      <c r="AE67" s="50">
        <v>2254545.7631930001</v>
      </c>
      <c r="AF67" s="50">
        <v>13790952.639949</v>
      </c>
      <c r="AG67" s="50">
        <v>2255032.9499400002</v>
      </c>
      <c r="AH67" s="51" t="str">
        <f t="shared" ref="AH67:AH97" si="4">"https://maps.google.com/?q="&amp;Z67&amp;","&amp;AA67</f>
        <v>https://maps.google.com/?q=29.660489,-98.100164</v>
      </c>
      <c r="AI67" s="51" t="str">
        <f t="shared" ref="AI67:AI97" si="5">"https://maps.google.com/?q="&amp;AB67&amp;","&amp;AC67</f>
        <v>https://maps.google.com/?q=29.661861,-98.098618</v>
      </c>
    </row>
    <row r="68" spans="1:38" s="50" customFormat="1" x14ac:dyDescent="0.3">
      <c r="A68" s="50">
        <v>601</v>
      </c>
      <c r="B68" s="50" t="s">
        <v>50</v>
      </c>
      <c r="C68" s="50" t="s">
        <v>314</v>
      </c>
      <c r="H68" s="50" t="s">
        <v>331</v>
      </c>
      <c r="I68" s="50" t="s">
        <v>629</v>
      </c>
      <c r="J68" s="53">
        <v>43702</v>
      </c>
      <c r="N68" s="50" t="s">
        <v>630</v>
      </c>
      <c r="Q68" s="50" t="s">
        <v>29</v>
      </c>
      <c r="R68" s="50" t="s">
        <v>51</v>
      </c>
      <c r="S68" s="50" t="s">
        <v>240</v>
      </c>
      <c r="T68" s="50" t="s">
        <v>341</v>
      </c>
      <c r="U68" s="50" t="s">
        <v>727</v>
      </c>
      <c r="V68" s="50">
        <v>-45.08</v>
      </c>
      <c r="W68" s="50">
        <v>-156.44999999999999</v>
      </c>
      <c r="X68" s="50" t="s">
        <v>776</v>
      </c>
      <c r="Y68" s="50">
        <v>149</v>
      </c>
      <c r="Z68" s="50">
        <v>29.660382999999999</v>
      </c>
      <c r="AA68" s="50">
        <v>-98.100032999999996</v>
      </c>
      <c r="AB68" s="50">
        <v>29.660513000000002</v>
      </c>
      <c r="AC68" s="50">
        <v>-98.100194999999999</v>
      </c>
      <c r="AD68" s="50">
        <v>13790411.640094999</v>
      </c>
      <c r="AE68" s="50">
        <v>2254587.770118</v>
      </c>
      <c r="AF68" s="50">
        <v>13790458.490111001</v>
      </c>
      <c r="AG68" s="50">
        <v>2254535.9398559998</v>
      </c>
      <c r="AH68" s="51" t="str">
        <f t="shared" si="4"/>
        <v>https://maps.google.com/?q=29.660383,-98.100033</v>
      </c>
      <c r="AI68" s="51" t="str">
        <f t="shared" si="5"/>
        <v>https://maps.google.com/?q=29.660513,-98.100195</v>
      </c>
    </row>
    <row r="69" spans="1:38" s="50" customFormat="1" x14ac:dyDescent="0.3">
      <c r="A69" s="50">
        <v>572</v>
      </c>
      <c r="B69" s="50" t="s">
        <v>28</v>
      </c>
      <c r="C69" s="50" t="s">
        <v>313</v>
      </c>
      <c r="H69" s="50" t="s">
        <v>340</v>
      </c>
      <c r="I69" s="50" t="s">
        <v>629</v>
      </c>
      <c r="J69" s="53">
        <v>43702</v>
      </c>
      <c r="N69" s="50" t="s">
        <v>630</v>
      </c>
      <c r="Q69" s="50" t="s">
        <v>29</v>
      </c>
      <c r="R69" s="50" t="s">
        <v>176</v>
      </c>
      <c r="S69" s="50" t="s">
        <v>237</v>
      </c>
      <c r="T69" s="50" t="s">
        <v>343</v>
      </c>
      <c r="U69" s="50" t="s">
        <v>396</v>
      </c>
      <c r="V69" s="50">
        <v>32.81</v>
      </c>
      <c r="W69" s="50">
        <v>-148.16999999999999</v>
      </c>
      <c r="X69" s="50" t="s">
        <v>777</v>
      </c>
      <c r="Y69" s="50">
        <v>150</v>
      </c>
      <c r="Z69" s="50">
        <v>29.660381000000001</v>
      </c>
      <c r="AA69" s="50">
        <v>-98.100053000000003</v>
      </c>
      <c r="AB69" s="50">
        <v>29.660405000000001</v>
      </c>
      <c r="AC69" s="50">
        <v>-98.100080000000005</v>
      </c>
      <c r="AD69" s="50">
        <v>13790410.604211999</v>
      </c>
      <c r="AE69" s="50">
        <v>2254581.290023</v>
      </c>
      <c r="AF69" s="50">
        <v>13790419.281089</v>
      </c>
      <c r="AG69" s="50">
        <v>2254572.7453800002</v>
      </c>
      <c r="AH69" s="51" t="str">
        <f t="shared" si="4"/>
        <v>https://maps.google.com/?q=29.660381,-98.100053</v>
      </c>
      <c r="AI69" s="51" t="str">
        <f t="shared" si="5"/>
        <v>https://maps.google.com/?q=29.660405,-98.10008</v>
      </c>
    </row>
    <row r="70" spans="1:38" s="50" customFormat="1" x14ac:dyDescent="0.3">
      <c r="A70" s="50">
        <v>571</v>
      </c>
      <c r="B70" s="50" t="s">
        <v>50</v>
      </c>
      <c r="C70" s="50" t="s">
        <v>314</v>
      </c>
      <c r="H70" s="50" t="s">
        <v>331</v>
      </c>
      <c r="I70" s="50" t="s">
        <v>629</v>
      </c>
      <c r="J70" s="53">
        <v>43702</v>
      </c>
      <c r="N70" s="50" t="s">
        <v>630</v>
      </c>
      <c r="Q70" s="50" t="s">
        <v>29</v>
      </c>
      <c r="R70" s="50" t="s">
        <v>51</v>
      </c>
      <c r="S70" s="50" t="s">
        <v>236</v>
      </c>
      <c r="T70" s="50" t="s">
        <v>341</v>
      </c>
      <c r="U70" s="50" t="s">
        <v>395</v>
      </c>
      <c r="V70" s="50">
        <v>29.29</v>
      </c>
      <c r="W70" s="50">
        <v>-148.16999999999999</v>
      </c>
      <c r="X70" s="50" t="s">
        <v>777</v>
      </c>
      <c r="Y70" s="50">
        <v>151</v>
      </c>
      <c r="Z70" s="50">
        <v>29.660381000000001</v>
      </c>
      <c r="AA70" s="50">
        <v>-98.100053000000003</v>
      </c>
      <c r="AB70" s="50">
        <v>29.660556</v>
      </c>
      <c r="AC70" s="50">
        <v>-98.100247999999993</v>
      </c>
      <c r="AD70" s="50">
        <v>13790410.604211999</v>
      </c>
      <c r="AE70" s="50">
        <v>2254581.290023</v>
      </c>
      <c r="AF70" s="50">
        <v>13790473.909910001</v>
      </c>
      <c r="AG70" s="50">
        <v>2254518.9499909999</v>
      </c>
      <c r="AH70" s="51" t="str">
        <f t="shared" si="4"/>
        <v>https://maps.google.com/?q=29.660381,-98.100053</v>
      </c>
      <c r="AI70" s="51" t="str">
        <f t="shared" si="5"/>
        <v>https://maps.google.com/?q=29.660556,-98.100248</v>
      </c>
    </row>
    <row r="71" spans="1:38" x14ac:dyDescent="0.3">
      <c r="A71">
        <v>543</v>
      </c>
      <c r="B71" t="s">
        <v>134</v>
      </c>
      <c r="C71" t="s">
        <v>319</v>
      </c>
      <c r="D71" t="s">
        <v>604</v>
      </c>
      <c r="H71" t="s">
        <v>337</v>
      </c>
      <c r="I71" t="s">
        <v>629</v>
      </c>
      <c r="J71" s="22">
        <v>43702</v>
      </c>
      <c r="N71" t="s">
        <v>630</v>
      </c>
      <c r="Q71" t="s">
        <v>29</v>
      </c>
      <c r="R71" t="s">
        <v>135</v>
      </c>
      <c r="S71" t="s">
        <v>233</v>
      </c>
      <c r="T71" t="s">
        <v>307</v>
      </c>
      <c r="U71" s="49" t="s">
        <v>479</v>
      </c>
      <c r="V71" s="49">
        <v>-34.520000000000003</v>
      </c>
      <c r="W71" s="49">
        <v>-38.81</v>
      </c>
      <c r="X71" s="49" t="s">
        <v>566</v>
      </c>
      <c r="Y71">
        <v>158</v>
      </c>
      <c r="Z71">
        <v>29.660041</v>
      </c>
      <c r="AA71">
        <v>-98.100718999999998</v>
      </c>
      <c r="AB71">
        <v>29.660039000000001</v>
      </c>
      <c r="AC71">
        <v>-98.100740999999999</v>
      </c>
      <c r="AD71">
        <v>13790285.521869</v>
      </c>
      <c r="AE71">
        <v>2254370.7372940001</v>
      </c>
      <c r="AF71">
        <v>13790284.605094001</v>
      </c>
      <c r="AG71">
        <v>2254363.850654</v>
      </c>
      <c r="AH71" s="23" t="str">
        <f t="shared" si="4"/>
        <v>https://maps.google.com/?q=29.660041,-98.100719</v>
      </c>
      <c r="AI71" s="23" t="str">
        <f t="shared" si="5"/>
        <v>https://maps.google.com/?q=29.660039,-98.100741</v>
      </c>
      <c r="AL71" s="49"/>
    </row>
    <row r="72" spans="1:38" x14ac:dyDescent="0.3">
      <c r="A72">
        <v>545</v>
      </c>
      <c r="B72" t="s">
        <v>134</v>
      </c>
      <c r="C72" t="s">
        <v>319</v>
      </c>
      <c r="D72" t="s">
        <v>604</v>
      </c>
      <c r="H72" t="s">
        <v>337</v>
      </c>
      <c r="I72" t="s">
        <v>629</v>
      </c>
      <c r="J72" s="22">
        <v>43702</v>
      </c>
      <c r="N72" t="s">
        <v>630</v>
      </c>
      <c r="Q72" t="s">
        <v>29</v>
      </c>
      <c r="R72" t="s">
        <v>135</v>
      </c>
      <c r="S72" t="s">
        <v>234</v>
      </c>
      <c r="T72" t="s">
        <v>307</v>
      </c>
      <c r="U72" s="49" t="s">
        <v>479</v>
      </c>
      <c r="V72" s="49">
        <v>-34.520000000000003</v>
      </c>
      <c r="W72" s="49">
        <v>-38.770000000000003</v>
      </c>
      <c r="X72" s="49" t="s">
        <v>567</v>
      </c>
      <c r="Y72">
        <v>159</v>
      </c>
      <c r="Z72">
        <v>29.660041</v>
      </c>
      <c r="AA72">
        <v>-98.100718999999998</v>
      </c>
      <c r="AB72">
        <v>29.660060000000001</v>
      </c>
      <c r="AC72">
        <v>-98.100716000000006</v>
      </c>
      <c r="AD72">
        <v>13790285.521869</v>
      </c>
      <c r="AE72">
        <v>2254370.7372940001</v>
      </c>
      <c r="AF72">
        <v>13790292.423930001</v>
      </c>
      <c r="AG72">
        <v>2254371.5287259999</v>
      </c>
      <c r="AH72" s="23" t="str">
        <f t="shared" si="4"/>
        <v>https://maps.google.com/?q=29.660041,-98.100719</v>
      </c>
      <c r="AI72" s="23" t="str">
        <f t="shared" si="5"/>
        <v>https://maps.google.com/?q=29.66006,-98.100716</v>
      </c>
      <c r="AL72" s="49"/>
    </row>
    <row r="73" spans="1:38" x14ac:dyDescent="0.3">
      <c r="A73">
        <v>549</v>
      </c>
      <c r="B73" t="s">
        <v>28</v>
      </c>
      <c r="C73" t="s">
        <v>313</v>
      </c>
      <c r="H73" t="s">
        <v>340</v>
      </c>
      <c r="I73" t="s">
        <v>629</v>
      </c>
      <c r="J73" s="22">
        <v>43702</v>
      </c>
      <c r="N73" t="s">
        <v>630</v>
      </c>
      <c r="Q73" t="s">
        <v>29</v>
      </c>
      <c r="R73" t="s">
        <v>176</v>
      </c>
      <c r="S73" t="s">
        <v>235</v>
      </c>
      <c r="T73" t="s">
        <v>343</v>
      </c>
      <c r="U73" s="49" t="s">
        <v>399</v>
      </c>
      <c r="V73" s="49">
        <v>28.36</v>
      </c>
      <c r="W73" s="49">
        <v>-227.77</v>
      </c>
      <c r="X73" s="49" t="s">
        <v>568</v>
      </c>
      <c r="Y73">
        <v>160</v>
      </c>
      <c r="Z73">
        <v>29.659953999999999</v>
      </c>
      <c r="AA73">
        <v>-98.100538999999998</v>
      </c>
      <c r="AB73">
        <v>29.660284999999998</v>
      </c>
      <c r="AC73">
        <v>-98.101298</v>
      </c>
      <c r="AD73">
        <v>13790254.34004</v>
      </c>
      <c r="AE73">
        <v>2254428.1600790001</v>
      </c>
      <c r="AF73">
        <v>13790372.896351</v>
      </c>
      <c r="AG73">
        <v>2254186.0107740001</v>
      </c>
      <c r="AH73" s="23" t="str">
        <f t="shared" si="4"/>
        <v>https://maps.google.com/?q=29.659954,-98.100539</v>
      </c>
      <c r="AI73" s="23" t="str">
        <f t="shared" si="5"/>
        <v>https://maps.google.com/?q=29.660285,-98.101298</v>
      </c>
      <c r="AL73" s="49"/>
    </row>
    <row r="74" spans="1:38" x14ac:dyDescent="0.3">
      <c r="A74">
        <v>491</v>
      </c>
      <c r="B74" t="s">
        <v>50</v>
      </c>
      <c r="C74" t="s">
        <v>314</v>
      </c>
      <c r="H74" t="s">
        <v>331</v>
      </c>
      <c r="I74" t="s">
        <v>629</v>
      </c>
      <c r="J74" s="22">
        <v>43702</v>
      </c>
      <c r="N74" t="s">
        <v>630</v>
      </c>
      <c r="Q74" t="s">
        <v>29</v>
      </c>
      <c r="R74" t="s">
        <v>51</v>
      </c>
      <c r="S74" t="s">
        <v>231</v>
      </c>
      <c r="T74" t="s">
        <v>341</v>
      </c>
      <c r="U74" s="49" t="s">
        <v>401</v>
      </c>
      <c r="V74" s="49">
        <v>-31.63</v>
      </c>
      <c r="W74" s="49">
        <v>31.97</v>
      </c>
      <c r="X74" s="49" t="s">
        <v>400</v>
      </c>
      <c r="Y74">
        <v>164</v>
      </c>
      <c r="Z74">
        <v>29.660036000000002</v>
      </c>
      <c r="AA74">
        <v>-98.100712000000001</v>
      </c>
      <c r="AB74">
        <v>29.659842999999999</v>
      </c>
      <c r="AC74">
        <v>-98.100649000000004</v>
      </c>
      <c r="AD74">
        <v>13790283.660101</v>
      </c>
      <c r="AE74">
        <v>2254372.9501530002</v>
      </c>
      <c r="AF74">
        <v>13790213.599997001</v>
      </c>
      <c r="AG74">
        <v>2254393.4699630002</v>
      </c>
      <c r="AH74" s="23" t="str">
        <f t="shared" si="4"/>
        <v>https://maps.google.com/?q=29.660036,-98.100712</v>
      </c>
      <c r="AI74" s="23" t="str">
        <f t="shared" si="5"/>
        <v>https://maps.google.com/?q=29.659843,-98.100649</v>
      </c>
      <c r="AL74" s="49"/>
    </row>
    <row r="75" spans="1:38" x14ac:dyDescent="0.3">
      <c r="A75">
        <v>512</v>
      </c>
      <c r="B75" t="s">
        <v>50</v>
      </c>
      <c r="C75" t="s">
        <v>314</v>
      </c>
      <c r="H75" t="s">
        <v>331</v>
      </c>
      <c r="I75" t="s">
        <v>629</v>
      </c>
      <c r="J75" s="22">
        <v>43702</v>
      </c>
      <c r="N75" t="s">
        <v>630</v>
      </c>
      <c r="Q75" t="s">
        <v>29</v>
      </c>
      <c r="R75" t="s">
        <v>51</v>
      </c>
      <c r="S75" t="s">
        <v>349</v>
      </c>
      <c r="T75" t="s">
        <v>341</v>
      </c>
      <c r="U75" s="49" t="s">
        <v>399</v>
      </c>
      <c r="V75" s="49">
        <v>28.36</v>
      </c>
      <c r="W75" s="49">
        <v>-31.63</v>
      </c>
      <c r="X75" s="49" t="s">
        <v>401</v>
      </c>
      <c r="Y75">
        <v>170</v>
      </c>
      <c r="Z75">
        <v>29.659953999999999</v>
      </c>
      <c r="AA75">
        <v>-98.100538999999998</v>
      </c>
      <c r="AB75">
        <v>29.660036000000002</v>
      </c>
      <c r="AC75">
        <v>-98.100712000000001</v>
      </c>
      <c r="AD75">
        <v>13790254.34004</v>
      </c>
      <c r="AE75">
        <v>2254428.1600790001</v>
      </c>
      <c r="AF75">
        <v>13790283.660101</v>
      </c>
      <c r="AG75">
        <v>2254372.9501530002</v>
      </c>
      <c r="AH75" s="23" t="str">
        <f t="shared" si="4"/>
        <v>https://maps.google.com/?q=29.659954,-98.100539</v>
      </c>
      <c r="AI75" s="23" t="str">
        <f t="shared" si="5"/>
        <v>https://maps.google.com/?q=29.660036,-98.100712</v>
      </c>
      <c r="AL75" s="49"/>
    </row>
    <row r="76" spans="1:38" x14ac:dyDescent="0.3">
      <c r="A76">
        <v>504</v>
      </c>
      <c r="B76" t="s">
        <v>134</v>
      </c>
      <c r="C76" t="s">
        <v>319</v>
      </c>
      <c r="D76" t="s">
        <v>604</v>
      </c>
      <c r="H76" t="s">
        <v>337</v>
      </c>
      <c r="I76" t="s">
        <v>629</v>
      </c>
      <c r="J76" s="22">
        <v>43702</v>
      </c>
      <c r="N76" t="s">
        <v>630</v>
      </c>
      <c r="Q76" t="s">
        <v>29</v>
      </c>
      <c r="R76" t="s">
        <v>135</v>
      </c>
      <c r="S76" t="s">
        <v>232</v>
      </c>
      <c r="T76" t="s">
        <v>307</v>
      </c>
      <c r="U76" s="49" t="s">
        <v>528</v>
      </c>
      <c r="V76" s="49">
        <v>40.28</v>
      </c>
      <c r="W76" s="49">
        <v>-34.520000000000003</v>
      </c>
      <c r="X76" s="49" t="s">
        <v>479</v>
      </c>
      <c r="Y76">
        <v>176</v>
      </c>
      <c r="Z76">
        <v>29.659896</v>
      </c>
      <c r="AA76">
        <v>-98.100551999999993</v>
      </c>
      <c r="AB76">
        <v>29.660041</v>
      </c>
      <c r="AC76">
        <v>-98.100718999999998</v>
      </c>
      <c r="AD76">
        <v>13790233.239125</v>
      </c>
      <c r="AE76">
        <v>2254424.2304819999</v>
      </c>
      <c r="AF76">
        <v>13790285.521869</v>
      </c>
      <c r="AG76">
        <v>2254370.7372940001</v>
      </c>
      <c r="AH76" s="23" t="str">
        <f t="shared" si="4"/>
        <v>https://maps.google.com/?q=29.659896,-98.100552</v>
      </c>
      <c r="AI76" s="23" t="str">
        <f t="shared" si="5"/>
        <v>https://maps.google.com/?q=29.660041,-98.100719</v>
      </c>
      <c r="AL76" s="49"/>
    </row>
    <row r="77" spans="1:38" x14ac:dyDescent="0.3">
      <c r="A77">
        <v>436</v>
      </c>
      <c r="B77" t="s">
        <v>134</v>
      </c>
      <c r="C77" t="s">
        <v>319</v>
      </c>
      <c r="D77" t="s">
        <v>604</v>
      </c>
      <c r="H77" t="s">
        <v>337</v>
      </c>
      <c r="I77" t="s">
        <v>629</v>
      </c>
      <c r="J77" s="22">
        <v>43702</v>
      </c>
      <c r="N77" t="s">
        <v>630</v>
      </c>
      <c r="Q77" t="s">
        <v>29</v>
      </c>
      <c r="R77" t="s">
        <v>135</v>
      </c>
      <c r="S77" t="s">
        <v>228</v>
      </c>
      <c r="T77" t="s">
        <v>307</v>
      </c>
      <c r="U77" s="49" t="s">
        <v>564</v>
      </c>
      <c r="V77" s="49">
        <v>37.83</v>
      </c>
      <c r="W77" s="49">
        <v>141.94</v>
      </c>
      <c r="X77" s="49" t="s">
        <v>565</v>
      </c>
      <c r="Y77">
        <v>177</v>
      </c>
      <c r="Z77">
        <v>29.659603000000001</v>
      </c>
      <c r="AA77">
        <v>-98.100894999999994</v>
      </c>
      <c r="AB77">
        <v>29.659403000000001</v>
      </c>
      <c r="AC77">
        <v>-98.100661000000002</v>
      </c>
      <c r="AD77">
        <v>13790125.870158</v>
      </c>
      <c r="AE77">
        <v>2254316.0900980001</v>
      </c>
      <c r="AF77">
        <v>13790053.509915</v>
      </c>
      <c r="AG77">
        <v>2254390.94998</v>
      </c>
      <c r="AH77" s="23" t="str">
        <f t="shared" si="4"/>
        <v>https://maps.google.com/?q=29.659603,-98.100895</v>
      </c>
      <c r="AI77" s="23" t="str">
        <f t="shared" si="5"/>
        <v>https://maps.google.com/?q=29.659403,-98.100661</v>
      </c>
      <c r="AL77" s="49"/>
    </row>
    <row r="78" spans="1:38" x14ac:dyDescent="0.3">
      <c r="A78">
        <v>439</v>
      </c>
      <c r="B78" t="s">
        <v>28</v>
      </c>
      <c r="C78" t="s">
        <v>299</v>
      </c>
      <c r="H78" t="s">
        <v>328</v>
      </c>
      <c r="I78" t="s">
        <v>629</v>
      </c>
      <c r="J78" s="22">
        <v>43702</v>
      </c>
      <c r="N78" t="s">
        <v>630</v>
      </c>
      <c r="Q78" t="s">
        <v>29</v>
      </c>
      <c r="R78" t="s">
        <v>30</v>
      </c>
      <c r="S78" t="s">
        <v>229</v>
      </c>
      <c r="T78" t="s">
        <v>342</v>
      </c>
      <c r="U78" s="49" t="s">
        <v>728</v>
      </c>
      <c r="V78" s="49">
        <v>17</v>
      </c>
      <c r="W78" s="49">
        <v>-33.83</v>
      </c>
      <c r="X78" s="49" t="s">
        <v>778</v>
      </c>
      <c r="Y78">
        <v>178</v>
      </c>
      <c r="Z78">
        <v>29.655280000000001</v>
      </c>
      <c r="AA78">
        <v>-98.105864999999994</v>
      </c>
      <c r="AB78">
        <v>29.658301999999999</v>
      </c>
      <c r="AC78">
        <v>-98.102649</v>
      </c>
      <c r="AD78">
        <v>13788541.571684999</v>
      </c>
      <c r="AE78">
        <v>2252749.5102510001</v>
      </c>
      <c r="AF78">
        <v>13789648.499859</v>
      </c>
      <c r="AG78">
        <v>2253762.5100199999</v>
      </c>
      <c r="AH78" s="23" t="str">
        <f t="shared" si="4"/>
        <v>https://maps.google.com/?q=29.65528,-98.105865</v>
      </c>
      <c r="AI78" s="23" t="str">
        <f t="shared" si="5"/>
        <v>https://maps.google.com/?q=29.658302,-98.102649</v>
      </c>
      <c r="AL78" s="49"/>
    </row>
    <row r="79" spans="1:38" x14ac:dyDescent="0.3">
      <c r="A79">
        <v>406</v>
      </c>
      <c r="B79" t="s">
        <v>134</v>
      </c>
      <c r="C79" t="s">
        <v>319</v>
      </c>
      <c r="D79" t="s">
        <v>601</v>
      </c>
      <c r="H79" t="s">
        <v>337</v>
      </c>
      <c r="I79" t="s">
        <v>629</v>
      </c>
      <c r="J79" s="22">
        <v>43702</v>
      </c>
      <c r="N79" t="s">
        <v>630</v>
      </c>
      <c r="Q79" t="s">
        <v>29</v>
      </c>
      <c r="R79" t="s">
        <v>135</v>
      </c>
      <c r="S79" t="s">
        <v>225</v>
      </c>
      <c r="T79" t="s">
        <v>307</v>
      </c>
      <c r="U79" s="49" t="s">
        <v>560</v>
      </c>
      <c r="V79" s="49">
        <v>37.89</v>
      </c>
      <c r="W79" s="49">
        <v>37.89</v>
      </c>
      <c r="X79" s="49" t="s">
        <v>561</v>
      </c>
      <c r="Y79">
        <v>183</v>
      </c>
      <c r="Z79">
        <v>29.659507000000001</v>
      </c>
      <c r="AA79">
        <v>-98.101003000000006</v>
      </c>
      <c r="AB79">
        <v>29.659507000000001</v>
      </c>
      <c r="AC79">
        <v>-98.101003000000006</v>
      </c>
      <c r="AD79">
        <v>13790090.578265</v>
      </c>
      <c r="AE79">
        <v>2254282.020461</v>
      </c>
      <c r="AF79">
        <v>13790090.613374</v>
      </c>
      <c r="AG79">
        <v>2254282.0536020002</v>
      </c>
      <c r="AH79" s="23" t="str">
        <f t="shared" si="4"/>
        <v>https://maps.google.com/?q=29.659507,-98.101003</v>
      </c>
      <c r="AI79" s="23" t="str">
        <f t="shared" si="5"/>
        <v>https://maps.google.com/?q=29.659507,-98.101003</v>
      </c>
      <c r="AL79" s="49"/>
    </row>
    <row r="80" spans="1:38" x14ac:dyDescent="0.3">
      <c r="A80">
        <v>407</v>
      </c>
      <c r="B80" t="s">
        <v>50</v>
      </c>
      <c r="C80" t="s">
        <v>314</v>
      </c>
      <c r="H80" t="s">
        <v>331</v>
      </c>
      <c r="I80" t="s">
        <v>629</v>
      </c>
      <c r="J80" s="22">
        <v>43702</v>
      </c>
      <c r="N80" t="s">
        <v>630</v>
      </c>
      <c r="Q80" t="s">
        <v>29</v>
      </c>
      <c r="R80" t="s">
        <v>51</v>
      </c>
      <c r="S80" t="s">
        <v>226</v>
      </c>
      <c r="T80" t="s">
        <v>341</v>
      </c>
      <c r="U80" s="49" t="s">
        <v>437</v>
      </c>
      <c r="V80" s="49">
        <v>56.54</v>
      </c>
      <c r="W80" s="49">
        <v>-29.4</v>
      </c>
      <c r="X80" s="49" t="s">
        <v>402</v>
      </c>
      <c r="Y80">
        <v>185</v>
      </c>
      <c r="Z80">
        <v>29.659462999999999</v>
      </c>
      <c r="AA80">
        <v>-98.100969000000006</v>
      </c>
      <c r="AB80">
        <v>29.659663999999999</v>
      </c>
      <c r="AC80">
        <v>-98.101123999999999</v>
      </c>
      <c r="AD80">
        <v>13790074.819844</v>
      </c>
      <c r="AE80">
        <v>2254292.819964</v>
      </c>
      <c r="AF80">
        <v>13790147.279836001</v>
      </c>
      <c r="AG80">
        <v>2254243.0900150002</v>
      </c>
      <c r="AH80" s="23" t="str">
        <f t="shared" si="4"/>
        <v>https://maps.google.com/?q=29.659463,-98.100969</v>
      </c>
      <c r="AI80" s="23" t="str">
        <f t="shared" si="5"/>
        <v>https://maps.google.com/?q=29.659664,-98.101124</v>
      </c>
      <c r="AL80" s="49"/>
    </row>
    <row r="81" spans="1:38" x14ac:dyDescent="0.3">
      <c r="A81">
        <v>396</v>
      </c>
      <c r="B81" t="s">
        <v>50</v>
      </c>
      <c r="C81" t="s">
        <v>314</v>
      </c>
      <c r="H81" t="s">
        <v>331</v>
      </c>
      <c r="I81" t="s">
        <v>629</v>
      </c>
      <c r="J81" s="22">
        <v>43702</v>
      </c>
      <c r="N81" t="s">
        <v>630</v>
      </c>
      <c r="Q81" t="s">
        <v>29</v>
      </c>
      <c r="R81" t="s">
        <v>51</v>
      </c>
      <c r="S81" t="s">
        <v>223</v>
      </c>
      <c r="T81" t="s">
        <v>341</v>
      </c>
      <c r="U81" s="49" t="s">
        <v>430</v>
      </c>
      <c r="V81" s="49">
        <v>27.54</v>
      </c>
      <c r="W81" s="49">
        <v>75.23</v>
      </c>
      <c r="X81" s="49" t="s">
        <v>433</v>
      </c>
      <c r="Y81">
        <v>186</v>
      </c>
      <c r="Z81">
        <v>29.659452000000002</v>
      </c>
      <c r="AA81">
        <v>-98.101105000000004</v>
      </c>
      <c r="AB81">
        <v>29.659365999999999</v>
      </c>
      <c r="AC81">
        <v>-98.100992000000005</v>
      </c>
      <c r="AD81">
        <v>13790070.310125001</v>
      </c>
      <c r="AE81">
        <v>2254249.6199850002</v>
      </c>
      <c r="AF81">
        <v>13790039.330092</v>
      </c>
      <c r="AG81">
        <v>2254285.8798409998</v>
      </c>
      <c r="AH81" s="23" t="str">
        <f t="shared" si="4"/>
        <v>https://maps.google.com/?q=29.659452,-98.101105</v>
      </c>
      <c r="AI81" s="23" t="str">
        <f t="shared" si="5"/>
        <v>https://maps.google.com/?q=29.659366,-98.100992</v>
      </c>
      <c r="AL81" s="49"/>
    </row>
    <row r="82" spans="1:38" x14ac:dyDescent="0.3">
      <c r="A82">
        <v>392</v>
      </c>
      <c r="B82" t="s">
        <v>50</v>
      </c>
      <c r="C82" t="s">
        <v>314</v>
      </c>
      <c r="H82" t="s">
        <v>331</v>
      </c>
      <c r="I82" t="s">
        <v>629</v>
      </c>
      <c r="J82" s="22">
        <v>43702</v>
      </c>
      <c r="N82" t="s">
        <v>630</v>
      </c>
      <c r="Q82" t="s">
        <v>29</v>
      </c>
      <c r="R82" t="s">
        <v>51</v>
      </c>
      <c r="S82" t="s">
        <v>348</v>
      </c>
      <c r="T82" t="s">
        <v>341</v>
      </c>
      <c r="U82" s="49" t="s">
        <v>556</v>
      </c>
      <c r="V82" s="49">
        <v>144.63999999999999</v>
      </c>
      <c r="W82" s="49">
        <v>-61.59</v>
      </c>
      <c r="X82" s="49" t="s">
        <v>557</v>
      </c>
      <c r="Y82">
        <v>190</v>
      </c>
      <c r="Z82">
        <v>29.659374</v>
      </c>
      <c r="AA82">
        <v>-98.100680999999994</v>
      </c>
      <c r="AB82">
        <v>29.659856999999999</v>
      </c>
      <c r="AC82">
        <v>-98.101048000000006</v>
      </c>
      <c r="AD82">
        <v>13790043.090050001</v>
      </c>
      <c r="AE82">
        <v>2254384.5538840001</v>
      </c>
      <c r="AF82">
        <v>13790217.688734001</v>
      </c>
      <c r="AG82">
        <v>2254266.772599</v>
      </c>
      <c r="AH82" s="23" t="str">
        <f t="shared" si="4"/>
        <v>https://maps.google.com/?q=29.659374,-98.100681</v>
      </c>
      <c r="AI82" s="23" t="str">
        <f t="shared" si="5"/>
        <v>https://maps.google.com/?q=29.659857,-98.101048</v>
      </c>
      <c r="AL82" s="49"/>
    </row>
    <row r="83" spans="1:38" x14ac:dyDescent="0.3">
      <c r="A83">
        <v>400</v>
      </c>
      <c r="B83" t="s">
        <v>50</v>
      </c>
      <c r="C83" t="s">
        <v>314</v>
      </c>
      <c r="H83" t="s">
        <v>331</v>
      </c>
      <c r="I83" t="s">
        <v>629</v>
      </c>
      <c r="J83" s="22">
        <v>43702</v>
      </c>
      <c r="N83" t="s">
        <v>630</v>
      </c>
      <c r="Q83" t="s">
        <v>29</v>
      </c>
      <c r="R83" t="s">
        <v>51</v>
      </c>
      <c r="S83" t="s">
        <v>224</v>
      </c>
      <c r="T83" t="s">
        <v>341</v>
      </c>
      <c r="U83" s="49" t="s">
        <v>558</v>
      </c>
      <c r="V83" s="49">
        <v>139.03</v>
      </c>
      <c r="W83" s="49">
        <v>-62.9</v>
      </c>
      <c r="X83" s="49" t="s">
        <v>559</v>
      </c>
      <c r="Y83">
        <v>191</v>
      </c>
      <c r="Z83">
        <v>29.659374</v>
      </c>
      <c r="AA83">
        <v>-98.100706000000002</v>
      </c>
      <c r="AB83">
        <v>29.659846999999999</v>
      </c>
      <c r="AC83">
        <v>-98.101065000000006</v>
      </c>
      <c r="AD83">
        <v>13790043.090050001</v>
      </c>
      <c r="AE83">
        <v>2254376.7133920002</v>
      </c>
      <c r="AF83">
        <v>13790214.053791</v>
      </c>
      <c r="AG83">
        <v>2254261.384168</v>
      </c>
      <c r="AH83" s="23" t="str">
        <f t="shared" si="4"/>
        <v>https://maps.google.com/?q=29.659374,-98.100706</v>
      </c>
      <c r="AI83" s="23" t="str">
        <f t="shared" si="5"/>
        <v>https://maps.google.com/?q=29.659847,-98.101065</v>
      </c>
      <c r="AL83" s="49"/>
    </row>
    <row r="84" spans="1:38" x14ac:dyDescent="0.3">
      <c r="A84">
        <v>410</v>
      </c>
      <c r="B84" t="s">
        <v>50</v>
      </c>
      <c r="C84" t="s">
        <v>314</v>
      </c>
      <c r="H84" t="s">
        <v>331</v>
      </c>
      <c r="I84" t="s">
        <v>629</v>
      </c>
      <c r="J84" s="22">
        <v>43702</v>
      </c>
      <c r="N84" t="s">
        <v>630</v>
      </c>
      <c r="Q84" t="s">
        <v>29</v>
      </c>
      <c r="R84" t="s">
        <v>51</v>
      </c>
      <c r="S84" t="s">
        <v>227</v>
      </c>
      <c r="T84" t="s">
        <v>341</v>
      </c>
      <c r="U84" s="49" t="s">
        <v>562</v>
      </c>
      <c r="V84" s="49">
        <v>133.41</v>
      </c>
      <c r="W84" s="49">
        <v>-64.22</v>
      </c>
      <c r="X84" s="49" t="s">
        <v>563</v>
      </c>
      <c r="Y84">
        <v>192</v>
      </c>
      <c r="Z84">
        <v>29.659374</v>
      </c>
      <c r="AA84">
        <v>-98.100730999999996</v>
      </c>
      <c r="AB84">
        <v>29.659837</v>
      </c>
      <c r="AC84">
        <v>-98.101082000000005</v>
      </c>
      <c r="AD84">
        <v>13790043.090050001</v>
      </c>
      <c r="AE84">
        <v>2254368.8725720001</v>
      </c>
      <c r="AF84">
        <v>13790210.418848</v>
      </c>
      <c r="AG84">
        <v>2254255.9954090002</v>
      </c>
      <c r="AH84" s="23" t="str">
        <f t="shared" si="4"/>
        <v>https://maps.google.com/?q=29.659374,-98.100731</v>
      </c>
      <c r="AI84" s="23" t="str">
        <f t="shared" si="5"/>
        <v>https://maps.google.com/?q=29.659837,-98.101082</v>
      </c>
      <c r="AL84" s="49"/>
    </row>
    <row r="85" spans="1:38" x14ac:dyDescent="0.3">
      <c r="A85">
        <v>390</v>
      </c>
      <c r="B85" t="s">
        <v>50</v>
      </c>
      <c r="C85" t="s">
        <v>314</v>
      </c>
      <c r="H85" t="s">
        <v>331</v>
      </c>
      <c r="I85" t="s">
        <v>629</v>
      </c>
      <c r="J85" s="22">
        <v>43702</v>
      </c>
      <c r="N85" t="s">
        <v>630</v>
      </c>
      <c r="Q85" t="s">
        <v>29</v>
      </c>
      <c r="R85" t="s">
        <v>51</v>
      </c>
      <c r="S85" t="s">
        <v>222</v>
      </c>
      <c r="T85" t="s">
        <v>345</v>
      </c>
      <c r="U85" s="49" t="s">
        <v>554</v>
      </c>
      <c r="V85" s="49">
        <v>-154.1</v>
      </c>
      <c r="W85" s="49">
        <v>-62.54</v>
      </c>
      <c r="X85" s="49" t="s">
        <v>555</v>
      </c>
      <c r="Y85">
        <v>193</v>
      </c>
      <c r="Z85">
        <v>29.659310000000001</v>
      </c>
      <c r="AA85">
        <v>-98.102037999999993</v>
      </c>
      <c r="AB85">
        <v>29.659134999999999</v>
      </c>
      <c r="AC85">
        <v>-98.101830000000007</v>
      </c>
      <c r="AD85">
        <v>13790016.393331001</v>
      </c>
      <c r="AE85">
        <v>2253953.8721650001</v>
      </c>
      <c r="AF85">
        <v>13789953.307147</v>
      </c>
      <c r="AG85">
        <v>2254020.2356369998</v>
      </c>
      <c r="AH85" s="23" t="str">
        <f t="shared" si="4"/>
        <v>https://maps.google.com/?q=29.65931,-98.102038</v>
      </c>
      <c r="AI85" s="23" t="str">
        <f t="shared" si="5"/>
        <v>https://maps.google.com/?q=29.659135,-98.10183</v>
      </c>
      <c r="AL85" s="49"/>
    </row>
    <row r="86" spans="1:38" x14ac:dyDescent="0.3">
      <c r="A86">
        <v>386</v>
      </c>
      <c r="B86" t="s">
        <v>50</v>
      </c>
      <c r="C86" t="s">
        <v>314</v>
      </c>
      <c r="H86" t="s">
        <v>331</v>
      </c>
      <c r="I86" t="s">
        <v>629</v>
      </c>
      <c r="J86" s="22">
        <v>43702</v>
      </c>
      <c r="N86" t="s">
        <v>630</v>
      </c>
      <c r="Q86" t="s">
        <v>29</v>
      </c>
      <c r="R86" t="s">
        <v>51</v>
      </c>
      <c r="S86" t="s">
        <v>347</v>
      </c>
      <c r="T86" t="s">
        <v>345</v>
      </c>
      <c r="U86" s="49" t="s">
        <v>552</v>
      </c>
      <c r="V86" s="49">
        <v>-156.12</v>
      </c>
      <c r="W86" s="49">
        <v>-56.03</v>
      </c>
      <c r="X86" s="49" t="s">
        <v>553</v>
      </c>
      <c r="Y86">
        <v>194</v>
      </c>
      <c r="Z86">
        <v>29.659205</v>
      </c>
      <c r="AA86">
        <v>-98.102165999999997</v>
      </c>
      <c r="AB86">
        <v>29.659015</v>
      </c>
      <c r="AC86">
        <v>-98.101938000000004</v>
      </c>
      <c r="AD86">
        <v>13789977.910116</v>
      </c>
      <c r="AE86">
        <v>2253913.4399009999</v>
      </c>
      <c r="AF86">
        <v>13789909.259956</v>
      </c>
      <c r="AG86">
        <v>2253986.299875</v>
      </c>
      <c r="AH86" s="23" t="str">
        <f t="shared" si="4"/>
        <v>https://maps.google.com/?q=29.659205,-98.102166</v>
      </c>
      <c r="AI86" s="23" t="str">
        <f t="shared" si="5"/>
        <v>https://maps.google.com/?q=29.659015,-98.101938</v>
      </c>
      <c r="AL86" s="49"/>
    </row>
    <row r="87" spans="1:38" x14ac:dyDescent="0.3">
      <c r="A87">
        <v>376</v>
      </c>
      <c r="B87" t="s">
        <v>134</v>
      </c>
      <c r="C87" t="s">
        <v>319</v>
      </c>
      <c r="D87" t="s">
        <v>601</v>
      </c>
      <c r="H87" t="s">
        <v>337</v>
      </c>
      <c r="I87" t="s">
        <v>629</v>
      </c>
      <c r="J87" s="22">
        <v>43702</v>
      </c>
      <c r="N87" t="s">
        <v>630</v>
      </c>
      <c r="Q87" t="s">
        <v>29</v>
      </c>
      <c r="R87" t="s">
        <v>135</v>
      </c>
      <c r="S87" t="s">
        <v>219</v>
      </c>
      <c r="T87" t="s">
        <v>307</v>
      </c>
      <c r="U87" s="49" t="s">
        <v>549</v>
      </c>
      <c r="V87" s="49">
        <v>-56.1</v>
      </c>
      <c r="W87" s="49">
        <v>-158.21</v>
      </c>
      <c r="X87" s="49" t="s">
        <v>779</v>
      </c>
      <c r="Y87">
        <v>198</v>
      </c>
      <c r="Z87">
        <v>29.659091</v>
      </c>
      <c r="AA87">
        <v>-98.101850999999996</v>
      </c>
      <c r="AB87">
        <v>29.659289000000001</v>
      </c>
      <c r="AC87">
        <v>-98.102080000000001</v>
      </c>
      <c r="AD87">
        <v>13789937.420102</v>
      </c>
      <c r="AE87">
        <v>2254013.7201049998</v>
      </c>
      <c r="AF87">
        <v>13790008.629947999</v>
      </c>
      <c r="AG87">
        <v>2253940.5398829998</v>
      </c>
      <c r="AH87" s="23" t="str">
        <f t="shared" si="4"/>
        <v>https://maps.google.com/?q=29.659091,-98.101851</v>
      </c>
      <c r="AI87" s="23" t="str">
        <f t="shared" si="5"/>
        <v>https://maps.google.com/?q=29.659289,-98.10208</v>
      </c>
      <c r="AL87" s="49"/>
    </row>
    <row r="88" spans="1:38" x14ac:dyDescent="0.3">
      <c r="A88">
        <v>374</v>
      </c>
      <c r="B88" t="s">
        <v>134</v>
      </c>
      <c r="C88" t="s">
        <v>319</v>
      </c>
      <c r="D88" t="s">
        <v>601</v>
      </c>
      <c r="H88" t="s">
        <v>337</v>
      </c>
      <c r="I88" t="s">
        <v>629</v>
      </c>
      <c r="J88" s="22">
        <v>43702</v>
      </c>
      <c r="N88" t="s">
        <v>630</v>
      </c>
      <c r="Q88" t="s">
        <v>29</v>
      </c>
      <c r="R88" t="s">
        <v>135</v>
      </c>
      <c r="S88" t="s">
        <v>218</v>
      </c>
      <c r="T88" t="s">
        <v>307</v>
      </c>
      <c r="U88" s="49" t="s">
        <v>729</v>
      </c>
      <c r="V88" s="49">
        <v>-170</v>
      </c>
      <c r="W88" s="49">
        <v>6.95</v>
      </c>
      <c r="X88" s="49" t="s">
        <v>548</v>
      </c>
      <c r="Y88">
        <v>200</v>
      </c>
      <c r="Z88">
        <v>29.663155</v>
      </c>
      <c r="AA88">
        <v>-98.097745000000003</v>
      </c>
      <c r="AB88">
        <v>29.658919999999998</v>
      </c>
      <c r="AC88">
        <v>-98.101766999999995</v>
      </c>
      <c r="AD88">
        <v>13791425.199969999</v>
      </c>
      <c r="AE88">
        <v>2255306.7099299999</v>
      </c>
      <c r="AF88">
        <v>13789875.250037</v>
      </c>
      <c r="AG88">
        <v>2254041.1199909998</v>
      </c>
      <c r="AH88" s="23" t="str">
        <f t="shared" si="4"/>
        <v>https://maps.google.com/?q=29.663155,-98.097745</v>
      </c>
      <c r="AI88" s="23" t="str">
        <f t="shared" si="5"/>
        <v>https://maps.google.com/?q=29.65892,-98.101767</v>
      </c>
      <c r="AL88" s="49"/>
    </row>
    <row r="89" spans="1:38" x14ac:dyDescent="0.3">
      <c r="A89">
        <v>325</v>
      </c>
      <c r="B89" t="s">
        <v>28</v>
      </c>
      <c r="C89" t="s">
        <v>299</v>
      </c>
      <c r="H89" t="s">
        <v>328</v>
      </c>
      <c r="I89" t="s">
        <v>629</v>
      </c>
      <c r="J89" s="22">
        <v>43702</v>
      </c>
      <c r="N89" t="s">
        <v>630</v>
      </c>
      <c r="Q89" t="s">
        <v>29</v>
      </c>
      <c r="R89" t="s">
        <v>30</v>
      </c>
      <c r="S89" t="s">
        <v>212</v>
      </c>
      <c r="T89" t="s">
        <v>342</v>
      </c>
      <c r="U89" s="49" t="s">
        <v>730</v>
      </c>
      <c r="V89" s="49">
        <v>-156.07</v>
      </c>
      <c r="W89" s="49">
        <v>11.37</v>
      </c>
      <c r="X89" s="49" t="s">
        <v>538</v>
      </c>
      <c r="Y89">
        <v>201</v>
      </c>
      <c r="Z89">
        <v>29.659192999999998</v>
      </c>
      <c r="AA89">
        <v>-98.102179000000007</v>
      </c>
      <c r="AB89">
        <v>29.658207000000001</v>
      </c>
      <c r="AC89">
        <v>-98.102557000000004</v>
      </c>
      <c r="AD89">
        <v>13789973.579879999</v>
      </c>
      <c r="AE89">
        <v>2253909.2799610002</v>
      </c>
      <c r="AF89">
        <v>13789614.072240001</v>
      </c>
      <c r="AG89">
        <v>2253792.0640309998</v>
      </c>
      <c r="AH89" s="23" t="str">
        <f t="shared" si="4"/>
        <v>https://maps.google.com/?q=29.659193,-98.102179</v>
      </c>
      <c r="AI89" s="23" t="str">
        <f t="shared" si="5"/>
        <v>https://maps.google.com/?q=29.658207,-98.102557</v>
      </c>
      <c r="AL89" s="49"/>
    </row>
    <row r="90" spans="1:38" x14ac:dyDescent="0.3">
      <c r="A90">
        <v>377</v>
      </c>
      <c r="B90" t="s">
        <v>28</v>
      </c>
      <c r="C90" t="s">
        <v>299</v>
      </c>
      <c r="H90" t="s">
        <v>328</v>
      </c>
      <c r="I90" t="s">
        <v>629</v>
      </c>
      <c r="J90" s="22">
        <v>43702</v>
      </c>
      <c r="N90" t="s">
        <v>630</v>
      </c>
      <c r="Q90" t="s">
        <v>29</v>
      </c>
      <c r="R90" t="s">
        <v>30</v>
      </c>
      <c r="S90" t="s">
        <v>220</v>
      </c>
      <c r="T90" t="s">
        <v>342</v>
      </c>
      <c r="U90" s="49" t="s">
        <v>537</v>
      </c>
      <c r="V90" s="49">
        <v>-41.48</v>
      </c>
      <c r="W90" s="49">
        <v>-41.99</v>
      </c>
      <c r="X90" s="49" t="s">
        <v>550</v>
      </c>
      <c r="Y90">
        <v>202</v>
      </c>
      <c r="Z90">
        <v>29.658937000000002</v>
      </c>
      <c r="AA90">
        <v>-98.101962</v>
      </c>
      <c r="AB90">
        <v>29.659122</v>
      </c>
      <c r="AC90">
        <v>-98.101754</v>
      </c>
      <c r="AD90">
        <v>13789881.120153001</v>
      </c>
      <c r="AE90">
        <v>2253979.1399099999</v>
      </c>
      <c r="AF90">
        <v>13789948.822038</v>
      </c>
      <c r="AG90">
        <v>2254044.5908730002</v>
      </c>
      <c r="AH90" s="23" t="str">
        <f t="shared" si="4"/>
        <v>https://maps.google.com/?q=29.658937,-98.101962</v>
      </c>
      <c r="AI90" s="23" t="str">
        <f t="shared" si="5"/>
        <v>https://maps.google.com/?q=29.659122,-98.101754</v>
      </c>
      <c r="AL90" s="49"/>
    </row>
    <row r="91" spans="1:38" x14ac:dyDescent="0.3">
      <c r="A91">
        <v>369</v>
      </c>
      <c r="B91" t="s">
        <v>50</v>
      </c>
      <c r="C91" t="s">
        <v>314</v>
      </c>
      <c r="H91" t="s">
        <v>331</v>
      </c>
      <c r="I91" t="s">
        <v>629</v>
      </c>
      <c r="J91" s="22">
        <v>43702</v>
      </c>
      <c r="N91" t="s">
        <v>630</v>
      </c>
      <c r="Q91" t="s">
        <v>29</v>
      </c>
      <c r="R91" t="s">
        <v>51</v>
      </c>
      <c r="S91" t="s">
        <v>346</v>
      </c>
      <c r="T91" t="s">
        <v>341</v>
      </c>
      <c r="U91" s="49" t="s">
        <v>428</v>
      </c>
      <c r="V91" s="49">
        <v>17.71</v>
      </c>
      <c r="W91" s="49">
        <v>46.47</v>
      </c>
      <c r="X91" s="49" t="s">
        <v>440</v>
      </c>
      <c r="Y91">
        <v>204</v>
      </c>
      <c r="Z91">
        <v>29.658836000000001</v>
      </c>
      <c r="AA91">
        <v>-98.101814000000005</v>
      </c>
      <c r="AB91">
        <v>29.658781999999999</v>
      </c>
      <c r="AC91">
        <v>-98.101748000000001</v>
      </c>
      <c r="AD91">
        <v>13789844.589924</v>
      </c>
      <c r="AE91">
        <v>2254026.2100960002</v>
      </c>
      <c r="AF91">
        <v>13789825.210013</v>
      </c>
      <c r="AG91">
        <v>2254047.47015</v>
      </c>
      <c r="AH91" s="23" t="str">
        <f t="shared" si="4"/>
        <v>https://maps.google.com/?q=29.658836,-98.101814</v>
      </c>
      <c r="AI91" s="23" t="str">
        <f t="shared" si="5"/>
        <v>https://maps.google.com/?q=29.658782,-98.101748</v>
      </c>
      <c r="AL91" s="49"/>
    </row>
    <row r="92" spans="1:38" x14ac:dyDescent="0.3">
      <c r="A92">
        <v>359</v>
      </c>
      <c r="B92" t="s">
        <v>28</v>
      </c>
      <c r="C92" t="s">
        <v>299</v>
      </c>
      <c r="H92" t="s">
        <v>328</v>
      </c>
      <c r="I92" t="s">
        <v>629</v>
      </c>
      <c r="J92" s="22">
        <v>43702</v>
      </c>
      <c r="N92" t="s">
        <v>630</v>
      </c>
      <c r="Q92" t="s">
        <v>29</v>
      </c>
      <c r="R92" t="s">
        <v>30</v>
      </c>
      <c r="S92" t="s">
        <v>217</v>
      </c>
      <c r="T92" t="s">
        <v>342</v>
      </c>
      <c r="U92" s="49" t="s">
        <v>546</v>
      </c>
      <c r="V92" s="49">
        <v>-100.76</v>
      </c>
      <c r="W92" s="49">
        <v>-38.65</v>
      </c>
      <c r="X92" s="49" t="s">
        <v>547</v>
      </c>
      <c r="Y92">
        <v>205</v>
      </c>
      <c r="Z92">
        <v>29.658436999999999</v>
      </c>
      <c r="AA92">
        <v>-98.102793000000005</v>
      </c>
      <c r="AB92">
        <v>29.658321999999998</v>
      </c>
      <c r="AC92">
        <v>-98.102648000000002</v>
      </c>
      <c r="AD92">
        <v>13789697.027238</v>
      </c>
      <c r="AE92">
        <v>2253716.3408579999</v>
      </c>
      <c r="AF92">
        <v>13789655.825198</v>
      </c>
      <c r="AG92">
        <v>2253762.9323129999</v>
      </c>
      <c r="AH92" s="23" t="str">
        <f t="shared" si="4"/>
        <v>https://maps.google.com/?q=29.658437,-98.102793</v>
      </c>
      <c r="AI92" s="23" t="str">
        <f t="shared" si="5"/>
        <v>https://maps.google.com/?q=29.658322,-98.102648</v>
      </c>
      <c r="AL92" s="49"/>
    </row>
    <row r="93" spans="1:38" x14ac:dyDescent="0.3">
      <c r="A93">
        <v>247</v>
      </c>
      <c r="B93" t="s">
        <v>28</v>
      </c>
      <c r="C93" t="s">
        <v>313</v>
      </c>
      <c r="H93" t="s">
        <v>340</v>
      </c>
      <c r="I93" t="s">
        <v>629</v>
      </c>
      <c r="J93" s="22">
        <v>43702</v>
      </c>
      <c r="N93" t="s">
        <v>630</v>
      </c>
      <c r="Q93" t="s">
        <v>29</v>
      </c>
      <c r="R93" t="s">
        <v>176</v>
      </c>
      <c r="S93" t="s">
        <v>206</v>
      </c>
      <c r="T93" t="s">
        <v>342</v>
      </c>
      <c r="U93" s="49" t="s">
        <v>532</v>
      </c>
      <c r="V93" s="49">
        <v>-270.58</v>
      </c>
      <c r="W93" s="49">
        <v>15.45</v>
      </c>
      <c r="X93" s="49" t="s">
        <v>533</v>
      </c>
      <c r="Y93">
        <v>206</v>
      </c>
      <c r="Z93">
        <v>29.658367999999999</v>
      </c>
      <c r="AA93">
        <v>-98.103623999999996</v>
      </c>
      <c r="AB93">
        <v>29.658182</v>
      </c>
      <c r="AC93">
        <v>-98.102566999999993</v>
      </c>
      <c r="AD93">
        <v>13789670.057192</v>
      </c>
      <c r="AE93">
        <v>2253452.545955</v>
      </c>
      <c r="AF93">
        <v>13789604.91007</v>
      </c>
      <c r="AG93">
        <v>2253788.8100390001</v>
      </c>
      <c r="AH93" s="23" t="str">
        <f t="shared" si="4"/>
        <v>https://maps.google.com/?q=29.658368,-98.103624</v>
      </c>
      <c r="AI93" s="23" t="str">
        <f t="shared" si="5"/>
        <v>https://maps.google.com/?q=29.658182,-98.102567</v>
      </c>
      <c r="AL93" s="49"/>
    </row>
    <row r="94" spans="1:38" x14ac:dyDescent="0.3">
      <c r="A94">
        <v>347</v>
      </c>
      <c r="B94" t="s">
        <v>28</v>
      </c>
      <c r="C94" t="s">
        <v>299</v>
      </c>
      <c r="H94" t="s">
        <v>328</v>
      </c>
      <c r="I94" t="s">
        <v>629</v>
      </c>
      <c r="J94" s="22">
        <v>43702</v>
      </c>
      <c r="N94" t="s">
        <v>630</v>
      </c>
      <c r="Q94" t="s">
        <v>29</v>
      </c>
      <c r="R94" t="s">
        <v>30</v>
      </c>
      <c r="S94" t="s">
        <v>213</v>
      </c>
      <c r="T94" t="s">
        <v>342</v>
      </c>
      <c r="U94" s="49" t="s">
        <v>539</v>
      </c>
      <c r="V94" s="49">
        <v>-34.049999999999997</v>
      </c>
      <c r="W94" s="49">
        <v>-156.29</v>
      </c>
      <c r="X94" s="49" t="s">
        <v>540</v>
      </c>
      <c r="Y94">
        <v>207</v>
      </c>
      <c r="Z94">
        <v>29.658318999999999</v>
      </c>
      <c r="AA94">
        <v>-98.102632</v>
      </c>
      <c r="AB94">
        <v>29.659189999999999</v>
      </c>
      <c r="AC94">
        <v>-98.102183999999994</v>
      </c>
      <c r="AD94">
        <v>13789654.497942001</v>
      </c>
      <c r="AE94">
        <v>2253768.0657930002</v>
      </c>
      <c r="AF94">
        <v>13789972.410123</v>
      </c>
      <c r="AG94">
        <v>2253907.8299870002</v>
      </c>
      <c r="AH94" s="23" t="str">
        <f t="shared" si="4"/>
        <v>https://maps.google.com/?q=29.658319,-98.102632</v>
      </c>
      <c r="AI94" s="23" t="str">
        <f t="shared" si="5"/>
        <v>https://maps.google.com/?q=29.65919,-98.102184</v>
      </c>
      <c r="AL94" s="49"/>
    </row>
    <row r="95" spans="1:38" x14ac:dyDescent="0.3">
      <c r="A95">
        <v>316</v>
      </c>
      <c r="B95" t="s">
        <v>50</v>
      </c>
      <c r="C95" t="s">
        <v>314</v>
      </c>
      <c r="H95" t="s">
        <v>331</v>
      </c>
      <c r="I95" t="s">
        <v>629</v>
      </c>
      <c r="J95" s="22">
        <v>43702</v>
      </c>
      <c r="N95" t="s">
        <v>630</v>
      </c>
      <c r="Q95" t="s">
        <v>29</v>
      </c>
      <c r="R95" t="s">
        <v>51</v>
      </c>
      <c r="S95" t="s">
        <v>211</v>
      </c>
      <c r="T95" t="s">
        <v>341</v>
      </c>
      <c r="U95" s="49" t="s">
        <v>427</v>
      </c>
      <c r="V95" s="49">
        <v>16.95</v>
      </c>
      <c r="W95" s="49">
        <v>52.86</v>
      </c>
      <c r="X95" s="49" t="s">
        <v>443</v>
      </c>
      <c r="Y95">
        <v>208</v>
      </c>
      <c r="Z95">
        <v>29.658311999999999</v>
      </c>
      <c r="AA95">
        <v>-98.102412999999999</v>
      </c>
      <c r="AB95">
        <v>29.658239999999999</v>
      </c>
      <c r="AC95">
        <v>-98.102335999999994</v>
      </c>
      <c r="AD95">
        <v>13789652.569893001</v>
      </c>
      <c r="AE95">
        <v>2253837.489995</v>
      </c>
      <c r="AF95">
        <v>13789626.479871999</v>
      </c>
      <c r="AG95">
        <v>2253862.1999309999</v>
      </c>
      <c r="AH95" s="23" t="str">
        <f t="shared" si="4"/>
        <v>https://maps.google.com/?q=29.658312,-98.102413</v>
      </c>
      <c r="AI95" s="23" t="str">
        <f t="shared" si="5"/>
        <v>https://maps.google.com/?q=29.65824,-98.102336</v>
      </c>
      <c r="AL95" s="49"/>
    </row>
    <row r="96" spans="1:38" x14ac:dyDescent="0.3">
      <c r="A96">
        <v>354</v>
      </c>
      <c r="B96" t="s">
        <v>28</v>
      </c>
      <c r="C96" t="s">
        <v>299</v>
      </c>
      <c r="H96" t="s">
        <v>328</v>
      </c>
      <c r="I96" t="s">
        <v>629</v>
      </c>
      <c r="J96" s="22">
        <v>43702</v>
      </c>
      <c r="N96" t="s">
        <v>630</v>
      </c>
      <c r="Q96" t="s">
        <v>29</v>
      </c>
      <c r="R96" t="s">
        <v>30</v>
      </c>
      <c r="S96" t="s">
        <v>216</v>
      </c>
      <c r="T96" t="s">
        <v>342</v>
      </c>
      <c r="U96" s="49" t="s">
        <v>544</v>
      </c>
      <c r="V96" s="49">
        <v>-36.5</v>
      </c>
      <c r="W96" s="49">
        <v>-100.95</v>
      </c>
      <c r="X96" s="49" t="s">
        <v>545</v>
      </c>
      <c r="Y96">
        <v>211</v>
      </c>
      <c r="Z96">
        <v>29.658301999999999</v>
      </c>
      <c r="AA96">
        <v>-98.102660999999998</v>
      </c>
      <c r="AB96">
        <v>29.658434</v>
      </c>
      <c r="AC96">
        <v>-98.102796999999995</v>
      </c>
      <c r="AD96">
        <v>13789648.526765</v>
      </c>
      <c r="AE96">
        <v>2253758.795014</v>
      </c>
      <c r="AF96">
        <v>13789696.020229001</v>
      </c>
      <c r="AG96">
        <v>2253715.0966170002</v>
      </c>
      <c r="AH96" s="23" t="str">
        <f t="shared" si="4"/>
        <v>https://maps.google.com/?q=29.658302,-98.102661</v>
      </c>
      <c r="AI96" s="23" t="str">
        <f t="shared" si="5"/>
        <v>https://maps.google.com/?q=29.658434,-98.102797</v>
      </c>
      <c r="AL96" s="49"/>
    </row>
    <row r="97" spans="1:38" x14ac:dyDescent="0.3">
      <c r="A97">
        <v>353</v>
      </c>
      <c r="B97" t="s">
        <v>28</v>
      </c>
      <c r="C97" t="s">
        <v>299</v>
      </c>
      <c r="H97" t="s">
        <v>328</v>
      </c>
      <c r="I97" t="s">
        <v>629</v>
      </c>
      <c r="J97" s="22">
        <v>43702</v>
      </c>
      <c r="N97" t="s">
        <v>630</v>
      </c>
      <c r="Q97" t="s">
        <v>29</v>
      </c>
      <c r="R97" t="s">
        <v>30</v>
      </c>
      <c r="S97" t="s">
        <v>215</v>
      </c>
      <c r="T97" t="s">
        <v>342</v>
      </c>
      <c r="U97" s="49" t="s">
        <v>542</v>
      </c>
      <c r="V97" s="49">
        <v>-36.51</v>
      </c>
      <c r="W97" s="49">
        <v>-39.96</v>
      </c>
      <c r="X97" s="49" t="s">
        <v>543</v>
      </c>
      <c r="Y97">
        <v>212</v>
      </c>
      <c r="Z97">
        <v>29.658300000000001</v>
      </c>
      <c r="AA97">
        <v>-98.102664000000004</v>
      </c>
      <c r="AB97">
        <v>29.658345000000001</v>
      </c>
      <c r="AC97">
        <v>-98.102627999999996</v>
      </c>
      <c r="AD97">
        <v>13789647.465944</v>
      </c>
      <c r="AE97">
        <v>2253757.7532250001</v>
      </c>
      <c r="AF97">
        <v>13789664.186420999</v>
      </c>
      <c r="AG97">
        <v>2253769.2709880001</v>
      </c>
      <c r="AH97" s="23" t="str">
        <f t="shared" si="4"/>
        <v>https://maps.google.com/?q=29.6583,-98.102664</v>
      </c>
      <c r="AI97" s="23" t="str">
        <f t="shared" si="5"/>
        <v>https://maps.google.com/?q=29.658345,-98.102628</v>
      </c>
      <c r="AL97" s="49"/>
    </row>
    <row r="98" spans="1:38" x14ac:dyDescent="0.3">
      <c r="A98">
        <v>239</v>
      </c>
      <c r="B98" t="s">
        <v>50</v>
      </c>
      <c r="C98" t="s">
        <v>314</v>
      </c>
      <c r="H98" t="s">
        <v>331</v>
      </c>
      <c r="I98" t="s">
        <v>629</v>
      </c>
      <c r="J98" s="22">
        <v>43702</v>
      </c>
      <c r="N98" t="s">
        <v>630</v>
      </c>
      <c r="Q98" t="s">
        <v>29</v>
      </c>
      <c r="R98" t="s">
        <v>51</v>
      </c>
      <c r="S98" t="s">
        <v>204</v>
      </c>
      <c r="T98" t="s">
        <v>341</v>
      </c>
      <c r="U98" s="49" t="s">
        <v>423</v>
      </c>
      <c r="V98" s="49">
        <v>-40.369999999999997</v>
      </c>
      <c r="W98" s="49">
        <v>16.489999999999998</v>
      </c>
      <c r="X98" s="49" t="s">
        <v>425</v>
      </c>
      <c r="Y98">
        <v>218</v>
      </c>
      <c r="Z98">
        <v>29.658293</v>
      </c>
      <c r="AA98">
        <v>-98.102688000000001</v>
      </c>
      <c r="AB98">
        <v>29.658172</v>
      </c>
      <c r="AC98">
        <v>-98.102574000000004</v>
      </c>
      <c r="AD98">
        <v>13789645.119867001</v>
      </c>
      <c r="AE98">
        <v>2253750.06006</v>
      </c>
      <c r="AF98">
        <v>13789601.400141999</v>
      </c>
      <c r="AG98">
        <v>2253786.8399899998</v>
      </c>
      <c r="AH98" s="23" t="str">
        <f t="shared" ref="AH98:AH133" si="6">"https://maps.google.com/?q="&amp;Z98&amp;","&amp;AA98</f>
        <v>https://maps.google.com/?q=29.658293,-98.102688</v>
      </c>
      <c r="AI98" s="23" t="str">
        <f t="shared" ref="AI98:AI133" si="7">"https://maps.google.com/?q="&amp;AB98&amp;","&amp;AC98</f>
        <v>https://maps.google.com/?q=29.658172,-98.102574</v>
      </c>
      <c r="AL98" s="49"/>
    </row>
    <row r="99" spans="1:38" x14ac:dyDescent="0.3">
      <c r="A99">
        <v>253</v>
      </c>
      <c r="B99" t="s">
        <v>50</v>
      </c>
      <c r="C99" t="s">
        <v>314</v>
      </c>
      <c r="H99" t="s">
        <v>331</v>
      </c>
      <c r="I99" t="s">
        <v>629</v>
      </c>
      <c r="J99" s="22">
        <v>43702</v>
      </c>
      <c r="N99" t="s">
        <v>630</v>
      </c>
      <c r="Q99" t="s">
        <v>29</v>
      </c>
      <c r="R99" t="s">
        <v>51</v>
      </c>
      <c r="S99" t="s">
        <v>207</v>
      </c>
      <c r="T99" t="s">
        <v>345</v>
      </c>
      <c r="U99" s="49" t="s">
        <v>731</v>
      </c>
      <c r="V99" s="49">
        <v>-39.200000000000003</v>
      </c>
      <c r="W99" s="49">
        <v>13.93</v>
      </c>
      <c r="X99" s="49" t="s">
        <v>780</v>
      </c>
      <c r="Y99">
        <v>220</v>
      </c>
      <c r="Z99">
        <v>29.658299</v>
      </c>
      <c r="AA99">
        <v>-98.102677</v>
      </c>
      <c r="AB99">
        <v>29.658183000000001</v>
      </c>
      <c r="AC99">
        <v>-98.102573000000007</v>
      </c>
      <c r="AD99">
        <v>13789647.109931</v>
      </c>
      <c r="AE99">
        <v>2253753.6398789999</v>
      </c>
      <c r="AF99">
        <v>13789605.430144999</v>
      </c>
      <c r="AG99">
        <v>2253787.1999400002</v>
      </c>
      <c r="AH99" s="23" t="str">
        <f t="shared" si="6"/>
        <v>https://maps.google.com/?q=29.658299,-98.102677</v>
      </c>
      <c r="AI99" s="23" t="str">
        <f t="shared" si="7"/>
        <v>https://maps.google.com/?q=29.658183,-98.102573</v>
      </c>
      <c r="AL99" s="49"/>
    </row>
    <row r="100" spans="1:38" x14ac:dyDescent="0.3">
      <c r="A100">
        <v>380</v>
      </c>
      <c r="B100" t="s">
        <v>28</v>
      </c>
      <c r="C100" t="s">
        <v>299</v>
      </c>
      <c r="H100" t="s">
        <v>328</v>
      </c>
      <c r="I100" t="s">
        <v>629</v>
      </c>
      <c r="J100" s="22">
        <v>43702</v>
      </c>
      <c r="N100" t="s">
        <v>630</v>
      </c>
      <c r="Q100" t="s">
        <v>29</v>
      </c>
      <c r="R100" t="s">
        <v>30</v>
      </c>
      <c r="S100" t="s">
        <v>221</v>
      </c>
      <c r="T100" t="s">
        <v>342</v>
      </c>
      <c r="U100" s="49" t="s">
        <v>551</v>
      </c>
      <c r="V100" s="49">
        <v>8.25</v>
      </c>
      <c r="W100" s="49">
        <v>29.71</v>
      </c>
      <c r="X100" s="49" t="s">
        <v>781</v>
      </c>
      <c r="Y100">
        <v>222</v>
      </c>
      <c r="Z100">
        <v>29.658256999999999</v>
      </c>
      <c r="AA100">
        <v>-98.102513999999999</v>
      </c>
      <c r="AB100">
        <v>29.665119000000001</v>
      </c>
      <c r="AC100">
        <v>-98.094635999999994</v>
      </c>
      <c r="AD100">
        <v>13789632.220051</v>
      </c>
      <c r="AE100">
        <v>2253805.4301100001</v>
      </c>
      <c r="AF100">
        <v>13792146.950152</v>
      </c>
      <c r="AG100">
        <v>2256288.3700430002</v>
      </c>
      <c r="AH100" s="23" t="str">
        <f t="shared" si="6"/>
        <v>https://maps.google.com/?q=29.658257,-98.102514</v>
      </c>
      <c r="AI100" s="23" t="str">
        <f t="shared" si="7"/>
        <v>https://maps.google.com/?q=29.665119,-98.094636</v>
      </c>
      <c r="AL100" s="49"/>
    </row>
    <row r="101" spans="1:38" x14ac:dyDescent="0.3">
      <c r="A101">
        <v>279</v>
      </c>
      <c r="B101" t="s">
        <v>28</v>
      </c>
      <c r="C101" t="s">
        <v>299</v>
      </c>
      <c r="H101" t="s">
        <v>328</v>
      </c>
      <c r="I101" t="s">
        <v>629</v>
      </c>
      <c r="J101" s="22">
        <v>43702</v>
      </c>
      <c r="N101" t="s">
        <v>630</v>
      </c>
      <c r="Q101" t="s">
        <v>29</v>
      </c>
      <c r="R101" t="s">
        <v>30</v>
      </c>
      <c r="S101" t="s">
        <v>209</v>
      </c>
      <c r="T101" t="s">
        <v>342</v>
      </c>
      <c r="U101" s="49" t="s">
        <v>732</v>
      </c>
      <c r="V101" s="49">
        <v>14.35</v>
      </c>
      <c r="W101" s="49">
        <v>142.19999999999999</v>
      </c>
      <c r="X101" s="49" t="s">
        <v>535</v>
      </c>
      <c r="Y101">
        <v>224</v>
      </c>
      <c r="Z101">
        <v>29.658228000000001</v>
      </c>
      <c r="AA101">
        <v>-98.102519999999998</v>
      </c>
      <c r="AB101">
        <v>29.659388</v>
      </c>
      <c r="AC101">
        <v>-98.100677000000005</v>
      </c>
      <c r="AD101">
        <v>13789621.681733999</v>
      </c>
      <c r="AE101">
        <v>2253803.6644819998</v>
      </c>
      <c r="AF101">
        <v>13790048.049953001</v>
      </c>
      <c r="AG101">
        <v>2254385.9799060002</v>
      </c>
      <c r="AH101" s="23" t="str">
        <f t="shared" si="6"/>
        <v>https://maps.google.com/?q=29.658228,-98.10252</v>
      </c>
      <c r="AI101" s="23" t="str">
        <f t="shared" si="7"/>
        <v>https://maps.google.com/?q=29.659388,-98.100677</v>
      </c>
      <c r="AL101" s="49"/>
    </row>
    <row r="102" spans="1:38" x14ac:dyDescent="0.3">
      <c r="A102">
        <v>348</v>
      </c>
      <c r="B102" t="s">
        <v>28</v>
      </c>
      <c r="C102" t="s">
        <v>299</v>
      </c>
      <c r="H102" t="s">
        <v>328</v>
      </c>
      <c r="I102" t="s">
        <v>629</v>
      </c>
      <c r="J102" s="22">
        <v>43702</v>
      </c>
      <c r="N102" t="s">
        <v>630</v>
      </c>
      <c r="Q102" t="s">
        <v>29</v>
      </c>
      <c r="R102" t="s">
        <v>30</v>
      </c>
      <c r="S102" t="s">
        <v>214</v>
      </c>
      <c r="T102" t="s">
        <v>342</v>
      </c>
      <c r="U102" s="49" t="s">
        <v>534</v>
      </c>
      <c r="V102" s="49">
        <v>14.29</v>
      </c>
      <c r="W102" s="49">
        <v>-34.01</v>
      </c>
      <c r="X102" s="49" t="s">
        <v>541</v>
      </c>
      <c r="Y102">
        <v>225</v>
      </c>
      <c r="Z102">
        <v>29.658208999999999</v>
      </c>
      <c r="AA102">
        <v>-98.102541000000002</v>
      </c>
      <c r="AB102">
        <v>29.658324</v>
      </c>
      <c r="AC102">
        <v>-98.102626000000001</v>
      </c>
      <c r="AD102">
        <v>13789614.940125</v>
      </c>
      <c r="AE102">
        <v>2253796.9901379999</v>
      </c>
      <c r="AF102">
        <v>13789656.320007</v>
      </c>
      <c r="AG102">
        <v>2253769.8999990001</v>
      </c>
      <c r="AH102" s="23" t="str">
        <f t="shared" si="6"/>
        <v>https://maps.google.com/?q=29.658209,-98.102541</v>
      </c>
      <c r="AI102" s="23" t="str">
        <f t="shared" si="7"/>
        <v>https://maps.google.com/?q=29.658324,-98.102626</v>
      </c>
      <c r="AL102" s="49"/>
    </row>
    <row r="103" spans="1:38" x14ac:dyDescent="0.3">
      <c r="A103">
        <v>290</v>
      </c>
      <c r="B103" t="s">
        <v>28</v>
      </c>
      <c r="C103" t="s">
        <v>299</v>
      </c>
      <c r="H103" t="s">
        <v>328</v>
      </c>
      <c r="I103" t="s">
        <v>629</v>
      </c>
      <c r="J103" s="22">
        <v>43702</v>
      </c>
      <c r="N103" t="s">
        <v>630</v>
      </c>
      <c r="Q103" t="s">
        <v>29</v>
      </c>
      <c r="R103" t="s">
        <v>30</v>
      </c>
      <c r="S103" t="s">
        <v>210</v>
      </c>
      <c r="T103" t="s">
        <v>342</v>
      </c>
      <c r="U103" s="49" t="s">
        <v>536</v>
      </c>
      <c r="V103" s="49">
        <v>-32.9</v>
      </c>
      <c r="W103" s="49">
        <v>36.01</v>
      </c>
      <c r="X103" s="49" t="s">
        <v>782</v>
      </c>
      <c r="Y103">
        <v>229</v>
      </c>
      <c r="Z103">
        <v>29.658296</v>
      </c>
      <c r="AA103">
        <v>-98.102653000000004</v>
      </c>
      <c r="AB103">
        <v>29.665223000000001</v>
      </c>
      <c r="AC103">
        <v>-98.094489999999993</v>
      </c>
      <c r="AD103">
        <v>13789646.02122</v>
      </c>
      <c r="AE103">
        <v>2253761.3898089998</v>
      </c>
      <c r="AF103">
        <v>13792185.350024</v>
      </c>
      <c r="AG103">
        <v>2256334.6300940001</v>
      </c>
      <c r="AH103" s="23" t="str">
        <f t="shared" si="6"/>
        <v>https://maps.google.com/?q=29.658296,-98.102653</v>
      </c>
      <c r="AI103" s="23" t="str">
        <f t="shared" si="7"/>
        <v>https://maps.google.com/?q=29.665223,-98.09449</v>
      </c>
      <c r="AL103" s="49"/>
    </row>
    <row r="104" spans="1:38" x14ac:dyDescent="0.3">
      <c r="A104">
        <v>270</v>
      </c>
      <c r="B104" t="s">
        <v>28</v>
      </c>
      <c r="C104" t="s">
        <v>299</v>
      </c>
      <c r="H104" t="s">
        <v>328</v>
      </c>
      <c r="I104" t="s">
        <v>629</v>
      </c>
      <c r="J104" s="22">
        <v>43702</v>
      </c>
      <c r="N104" t="s">
        <v>630</v>
      </c>
      <c r="Q104" t="s">
        <v>29</v>
      </c>
      <c r="R104" t="s">
        <v>30</v>
      </c>
      <c r="S104" t="s">
        <v>208</v>
      </c>
      <c r="T104" t="s">
        <v>342</v>
      </c>
      <c r="U104" s="49" t="s">
        <v>733</v>
      </c>
      <c r="V104" s="49">
        <v>21</v>
      </c>
      <c r="W104" s="49">
        <v>-33.369999999999997</v>
      </c>
      <c r="X104" s="49" t="s">
        <v>783</v>
      </c>
      <c r="Y104">
        <v>230</v>
      </c>
      <c r="Z104">
        <v>29.655272</v>
      </c>
      <c r="AA104">
        <v>-98.105856000000003</v>
      </c>
      <c r="AB104">
        <v>29.658314000000001</v>
      </c>
      <c r="AC104">
        <v>-98.102633999999995</v>
      </c>
      <c r="AD104">
        <v>13788538.841375999</v>
      </c>
      <c r="AE104">
        <v>2252752.4334959998</v>
      </c>
      <c r="AF104">
        <v>13789652.859952999</v>
      </c>
      <c r="AG104">
        <v>2253767.4098760001</v>
      </c>
      <c r="AH104" s="23" t="str">
        <f t="shared" si="6"/>
        <v>https://maps.google.com/?q=29.655272,-98.105856</v>
      </c>
      <c r="AI104" s="23" t="str">
        <f t="shared" si="7"/>
        <v>https://maps.google.com/?q=29.658314,-98.102634</v>
      </c>
      <c r="AL104" s="49"/>
    </row>
    <row r="105" spans="1:38" x14ac:dyDescent="0.3">
      <c r="A105">
        <v>241</v>
      </c>
      <c r="B105" t="s">
        <v>50</v>
      </c>
      <c r="C105" t="s">
        <v>314</v>
      </c>
      <c r="H105" t="s">
        <v>331</v>
      </c>
      <c r="I105" t="s">
        <v>629</v>
      </c>
      <c r="J105" s="22">
        <v>43702</v>
      </c>
      <c r="N105" t="s">
        <v>630</v>
      </c>
      <c r="Q105" t="s">
        <v>29</v>
      </c>
      <c r="R105" t="s">
        <v>51</v>
      </c>
      <c r="S105" t="s">
        <v>205</v>
      </c>
      <c r="T105" t="s">
        <v>341</v>
      </c>
      <c r="U105" s="49" t="s">
        <v>425</v>
      </c>
      <c r="V105" s="49">
        <v>16.489999999999998</v>
      </c>
      <c r="W105" s="49">
        <v>-42.11</v>
      </c>
      <c r="X105" s="49" t="s">
        <v>424</v>
      </c>
      <c r="Y105">
        <v>232</v>
      </c>
      <c r="Z105">
        <v>29.658172</v>
      </c>
      <c r="AA105">
        <v>-98.102574000000004</v>
      </c>
      <c r="AB105">
        <v>29.658328000000001</v>
      </c>
      <c r="AC105">
        <v>-98.102655999999996</v>
      </c>
      <c r="AD105">
        <v>13789601.400141999</v>
      </c>
      <c r="AE105">
        <v>2253786.8399899998</v>
      </c>
      <c r="AF105">
        <v>13789657.910089999</v>
      </c>
      <c r="AG105">
        <v>2253760.1301460001</v>
      </c>
      <c r="AH105" s="23" t="str">
        <f t="shared" si="6"/>
        <v>https://maps.google.com/?q=29.658172,-98.102574</v>
      </c>
      <c r="AI105" s="23" t="str">
        <f t="shared" si="7"/>
        <v>https://maps.google.com/?q=29.658328,-98.102656</v>
      </c>
      <c r="AL105" s="49"/>
    </row>
    <row r="106" spans="1:38" x14ac:dyDescent="0.3">
      <c r="A106">
        <v>233</v>
      </c>
      <c r="B106" t="s">
        <v>28</v>
      </c>
      <c r="C106" t="s">
        <v>313</v>
      </c>
      <c r="H106" t="s">
        <v>340</v>
      </c>
      <c r="I106" t="s">
        <v>629</v>
      </c>
      <c r="J106" s="22">
        <v>43702</v>
      </c>
      <c r="N106" t="s">
        <v>630</v>
      </c>
      <c r="Q106" t="s">
        <v>29</v>
      </c>
      <c r="R106" t="s">
        <v>176</v>
      </c>
      <c r="S106" t="s">
        <v>203</v>
      </c>
      <c r="T106" t="s">
        <v>343</v>
      </c>
      <c r="U106" s="49" t="s">
        <v>531</v>
      </c>
      <c r="V106" s="49">
        <v>52.38</v>
      </c>
      <c r="W106" s="49">
        <v>16.489999999999998</v>
      </c>
      <c r="X106" s="49" t="s">
        <v>425</v>
      </c>
      <c r="Y106">
        <v>235</v>
      </c>
      <c r="Z106">
        <v>29.658103000000001</v>
      </c>
      <c r="AA106">
        <v>-98.102492999999996</v>
      </c>
      <c r="AB106">
        <v>29.658172</v>
      </c>
      <c r="AC106">
        <v>-98.102574000000004</v>
      </c>
      <c r="AD106">
        <v>13789576.547472</v>
      </c>
      <c r="AE106">
        <v>2253812.7377300002</v>
      </c>
      <c r="AF106">
        <v>13789601.400141999</v>
      </c>
      <c r="AG106">
        <v>2253786.8399899998</v>
      </c>
      <c r="AH106" s="23" t="str">
        <f t="shared" si="6"/>
        <v>https://maps.google.com/?q=29.658103,-98.102493</v>
      </c>
      <c r="AI106" s="23" t="str">
        <f t="shared" si="7"/>
        <v>https://maps.google.com/?q=29.658172,-98.102574</v>
      </c>
      <c r="AL106" s="49"/>
    </row>
    <row r="107" spans="1:38" x14ac:dyDescent="0.3">
      <c r="A107">
        <v>219</v>
      </c>
      <c r="B107" t="s">
        <v>50</v>
      </c>
      <c r="C107" t="s">
        <v>314</v>
      </c>
      <c r="H107" t="s">
        <v>331</v>
      </c>
      <c r="I107" t="s">
        <v>629</v>
      </c>
      <c r="J107" s="22">
        <v>43702</v>
      </c>
      <c r="N107" t="s">
        <v>630</v>
      </c>
      <c r="Q107" t="s">
        <v>29</v>
      </c>
      <c r="R107" t="s">
        <v>51</v>
      </c>
      <c r="S107" t="s">
        <v>200</v>
      </c>
      <c r="T107" t="s">
        <v>341</v>
      </c>
      <c r="U107" s="49" t="s">
        <v>451</v>
      </c>
      <c r="V107" s="49">
        <v>54.15</v>
      </c>
      <c r="W107" s="49">
        <v>19.52</v>
      </c>
      <c r="X107" s="49" t="s">
        <v>529</v>
      </c>
      <c r="Y107">
        <v>237</v>
      </c>
      <c r="Z107">
        <v>29.657829</v>
      </c>
      <c r="AA107">
        <v>-98.102796999999995</v>
      </c>
      <c r="AB107">
        <v>29.657896000000001</v>
      </c>
      <c r="AC107">
        <v>-98.102874999999997</v>
      </c>
      <c r="AD107">
        <v>13789475.909941999</v>
      </c>
      <c r="AE107">
        <v>2253716.8501050002</v>
      </c>
      <c r="AF107">
        <v>13789500.08996</v>
      </c>
      <c r="AG107">
        <v>2253692.0699499999</v>
      </c>
      <c r="AH107" s="23" t="str">
        <f t="shared" si="6"/>
        <v>https://maps.google.com/?q=29.657829,-98.102797</v>
      </c>
      <c r="AI107" s="23" t="str">
        <f t="shared" si="7"/>
        <v>https://maps.google.com/?q=29.657896,-98.102875</v>
      </c>
      <c r="AL107" s="49"/>
    </row>
    <row r="108" spans="1:38" x14ac:dyDescent="0.3">
      <c r="A108">
        <v>220</v>
      </c>
      <c r="B108" t="s">
        <v>28</v>
      </c>
      <c r="C108" t="s">
        <v>313</v>
      </c>
      <c r="H108" t="s">
        <v>340</v>
      </c>
      <c r="I108" t="s">
        <v>629</v>
      </c>
      <c r="J108" s="22">
        <v>43702</v>
      </c>
      <c r="N108" t="s">
        <v>630</v>
      </c>
      <c r="Q108" t="s">
        <v>29</v>
      </c>
      <c r="R108" t="s">
        <v>176</v>
      </c>
      <c r="S108" t="s">
        <v>201</v>
      </c>
      <c r="T108" t="s">
        <v>343</v>
      </c>
      <c r="U108" s="49" t="s">
        <v>451</v>
      </c>
      <c r="V108" s="49">
        <v>54.15</v>
      </c>
      <c r="W108" s="49">
        <v>19.52</v>
      </c>
      <c r="X108" s="49" t="s">
        <v>529</v>
      </c>
      <c r="Y108">
        <v>238</v>
      </c>
      <c r="Z108">
        <v>29.657829</v>
      </c>
      <c r="AA108">
        <v>-98.102796999999995</v>
      </c>
      <c r="AB108">
        <v>29.657896000000001</v>
      </c>
      <c r="AC108">
        <v>-98.102874999999997</v>
      </c>
      <c r="AD108">
        <v>13789475.909941999</v>
      </c>
      <c r="AE108">
        <v>2253716.8501050002</v>
      </c>
      <c r="AF108">
        <v>13789500.08996</v>
      </c>
      <c r="AG108">
        <v>2253692.0699499999</v>
      </c>
      <c r="AH108" s="23" t="str">
        <f t="shared" si="6"/>
        <v>https://maps.google.com/?q=29.657829,-98.102797</v>
      </c>
      <c r="AI108" s="23" t="str">
        <f t="shared" si="7"/>
        <v>https://maps.google.com/?q=29.657896,-98.102875</v>
      </c>
      <c r="AL108" s="49"/>
    </row>
    <row r="109" spans="1:38" x14ac:dyDescent="0.3">
      <c r="A109">
        <v>229</v>
      </c>
      <c r="B109" t="s">
        <v>134</v>
      </c>
      <c r="C109" t="s">
        <v>319</v>
      </c>
      <c r="D109" t="s">
        <v>603</v>
      </c>
      <c r="H109" t="s">
        <v>337</v>
      </c>
      <c r="I109" t="s">
        <v>629</v>
      </c>
      <c r="J109" s="22">
        <v>43702</v>
      </c>
      <c r="N109" t="s">
        <v>630</v>
      </c>
      <c r="Q109" t="s">
        <v>29</v>
      </c>
      <c r="R109" t="s">
        <v>135</v>
      </c>
      <c r="S109" t="s">
        <v>202</v>
      </c>
      <c r="T109" t="s">
        <v>307</v>
      </c>
      <c r="U109" s="49" t="s">
        <v>521</v>
      </c>
      <c r="V109" s="49">
        <v>24.88</v>
      </c>
      <c r="W109" s="49">
        <v>-39.33</v>
      </c>
      <c r="X109" s="49" t="s">
        <v>530</v>
      </c>
      <c r="Y109">
        <v>239</v>
      </c>
      <c r="Z109">
        <v>29.657792000000001</v>
      </c>
      <c r="AA109">
        <v>-98.102969000000002</v>
      </c>
      <c r="AB109">
        <v>29.657923</v>
      </c>
      <c r="AC109">
        <v>-98.103104999999999</v>
      </c>
      <c r="AD109">
        <v>13789462.036914</v>
      </c>
      <c r="AE109">
        <v>2253662.3728769999</v>
      </c>
      <c r="AF109">
        <v>13789509.398145</v>
      </c>
      <c r="AG109">
        <v>2253618.8779159999</v>
      </c>
      <c r="AH109" s="23" t="str">
        <f t="shared" si="6"/>
        <v>https://maps.google.com/?q=29.657792,-98.102969</v>
      </c>
      <c r="AI109" s="23" t="str">
        <f t="shared" si="7"/>
        <v>https://maps.google.com/?q=29.657923,-98.103105</v>
      </c>
      <c r="AL109" s="49"/>
    </row>
    <row r="110" spans="1:38" x14ac:dyDescent="0.3">
      <c r="A110">
        <v>164</v>
      </c>
      <c r="B110" t="s">
        <v>50</v>
      </c>
      <c r="C110" t="s">
        <v>314</v>
      </c>
      <c r="H110" t="s">
        <v>331</v>
      </c>
      <c r="I110" t="s">
        <v>629</v>
      </c>
      <c r="J110" s="22">
        <v>43702</v>
      </c>
      <c r="N110" t="s">
        <v>630</v>
      </c>
      <c r="Q110" t="s">
        <v>29</v>
      </c>
      <c r="R110" t="s">
        <v>51</v>
      </c>
      <c r="S110" t="s">
        <v>199</v>
      </c>
      <c r="T110" t="s">
        <v>341</v>
      </c>
      <c r="U110" s="49" t="s">
        <v>421</v>
      </c>
      <c r="V110" s="49">
        <v>-54.06</v>
      </c>
      <c r="W110" s="49">
        <v>18.87</v>
      </c>
      <c r="X110" s="49" t="s">
        <v>420</v>
      </c>
      <c r="Y110">
        <v>243</v>
      </c>
      <c r="Z110">
        <v>29.656842000000001</v>
      </c>
      <c r="AA110">
        <v>-98.104398000000003</v>
      </c>
      <c r="AB110">
        <v>29.656741</v>
      </c>
      <c r="AC110">
        <v>-98.104189000000005</v>
      </c>
      <c r="AD110">
        <v>13789113.209996</v>
      </c>
      <c r="AE110">
        <v>2253211.100145</v>
      </c>
      <c r="AF110">
        <v>13789077.100093</v>
      </c>
      <c r="AG110">
        <v>2253277.7900999999</v>
      </c>
      <c r="AH110" s="23" t="str">
        <f t="shared" si="6"/>
        <v>https://maps.google.com/?q=29.656842,-98.104398</v>
      </c>
      <c r="AI110" s="23" t="str">
        <f t="shared" si="7"/>
        <v>https://maps.google.com/?q=29.656741,-98.104189</v>
      </c>
      <c r="AL110" s="49"/>
    </row>
    <row r="111" spans="1:38" x14ac:dyDescent="0.3">
      <c r="A111">
        <v>162</v>
      </c>
      <c r="B111" t="s">
        <v>50</v>
      </c>
      <c r="C111" t="s">
        <v>314</v>
      </c>
      <c r="H111" t="s">
        <v>331</v>
      </c>
      <c r="I111" t="s">
        <v>629</v>
      </c>
      <c r="J111" s="22">
        <v>43702</v>
      </c>
      <c r="N111" t="s">
        <v>630</v>
      </c>
      <c r="Q111" t="s">
        <v>29</v>
      </c>
      <c r="R111" t="s">
        <v>51</v>
      </c>
      <c r="S111" t="s">
        <v>198</v>
      </c>
      <c r="T111" t="s">
        <v>341</v>
      </c>
      <c r="U111" s="49" t="s">
        <v>421</v>
      </c>
      <c r="V111" s="49">
        <v>-54.06</v>
      </c>
      <c r="W111" s="49">
        <v>18.87</v>
      </c>
      <c r="X111" s="49" t="s">
        <v>420</v>
      </c>
      <c r="Y111">
        <v>244</v>
      </c>
      <c r="Z111">
        <v>29.656842000000001</v>
      </c>
      <c r="AA111">
        <v>-98.104398000000003</v>
      </c>
      <c r="AB111">
        <v>29.656741</v>
      </c>
      <c r="AC111">
        <v>-98.104189000000005</v>
      </c>
      <c r="AD111">
        <v>13789113.209996</v>
      </c>
      <c r="AE111">
        <v>2253211.100145</v>
      </c>
      <c r="AF111">
        <v>13789077.100093</v>
      </c>
      <c r="AG111">
        <v>2253277.7900999999</v>
      </c>
      <c r="AH111" s="23" t="str">
        <f t="shared" si="6"/>
        <v>https://maps.google.com/?q=29.656842,-98.104398</v>
      </c>
      <c r="AI111" s="23" t="str">
        <f t="shared" si="7"/>
        <v>https://maps.google.com/?q=29.656741,-98.104189</v>
      </c>
      <c r="AL111" s="49"/>
    </row>
    <row r="112" spans="1:38" x14ac:dyDescent="0.3">
      <c r="A112">
        <v>155</v>
      </c>
      <c r="B112" t="s">
        <v>28</v>
      </c>
      <c r="C112" t="s">
        <v>299</v>
      </c>
      <c r="H112" t="s">
        <v>328</v>
      </c>
      <c r="I112" t="s">
        <v>629</v>
      </c>
      <c r="J112" s="22">
        <v>43702</v>
      </c>
      <c r="N112" t="s">
        <v>630</v>
      </c>
      <c r="Q112" t="s">
        <v>29</v>
      </c>
      <c r="R112" t="s">
        <v>30</v>
      </c>
      <c r="S112" t="s">
        <v>197</v>
      </c>
      <c r="T112" t="s">
        <v>342</v>
      </c>
      <c r="U112" s="49" t="s">
        <v>526</v>
      </c>
      <c r="V112" s="49">
        <v>14.66</v>
      </c>
      <c r="W112" s="49">
        <v>9.93</v>
      </c>
      <c r="X112" s="49" t="s">
        <v>527</v>
      </c>
      <c r="Y112">
        <v>246</v>
      </c>
      <c r="Z112">
        <v>29.656728999999999</v>
      </c>
      <c r="AA112">
        <v>-98.104221999999993</v>
      </c>
      <c r="AB112">
        <v>29.656742000000001</v>
      </c>
      <c r="AC112">
        <v>-98.104226999999995</v>
      </c>
      <c r="AD112">
        <v>13789072.380047999</v>
      </c>
      <c r="AE112">
        <v>2253267.2800019998</v>
      </c>
      <c r="AF112">
        <v>13789077.370465999</v>
      </c>
      <c r="AG112">
        <v>2253265.550795</v>
      </c>
      <c r="AH112" s="23" t="str">
        <f t="shared" si="6"/>
        <v>https://maps.google.com/?q=29.656729,-98.104222</v>
      </c>
      <c r="AI112" s="23" t="str">
        <f t="shared" si="7"/>
        <v>https://maps.google.com/?q=29.656742,-98.104227</v>
      </c>
      <c r="AL112" s="49"/>
    </row>
    <row r="113" spans="1:38" x14ac:dyDescent="0.3">
      <c r="A113">
        <v>137</v>
      </c>
      <c r="B113" t="s">
        <v>28</v>
      </c>
      <c r="C113" t="s">
        <v>299</v>
      </c>
      <c r="H113" t="s">
        <v>328</v>
      </c>
      <c r="I113" t="s">
        <v>629</v>
      </c>
      <c r="J113" s="22">
        <v>43702</v>
      </c>
      <c r="N113" t="s">
        <v>630</v>
      </c>
      <c r="Q113" t="s">
        <v>29</v>
      </c>
      <c r="R113" t="s">
        <v>30</v>
      </c>
      <c r="S113" t="s">
        <v>344</v>
      </c>
      <c r="T113" t="s">
        <v>342</v>
      </c>
      <c r="U113" s="49" t="s">
        <v>524</v>
      </c>
      <c r="V113" s="49">
        <v>14.62</v>
      </c>
      <c r="W113" s="49">
        <v>9.8800000000000008</v>
      </c>
      <c r="X113" s="49" t="s">
        <v>525</v>
      </c>
      <c r="Y113">
        <v>249</v>
      </c>
      <c r="Z113">
        <v>29.656721999999998</v>
      </c>
      <c r="AA113">
        <v>-98.104230000000001</v>
      </c>
      <c r="AB113">
        <v>29.656727</v>
      </c>
      <c r="AC113">
        <v>-98.104245000000006</v>
      </c>
      <c r="AD113">
        <v>13789069.974908</v>
      </c>
      <c r="AE113">
        <v>2253264.8748619999</v>
      </c>
      <c r="AF113">
        <v>13789071.66474</v>
      </c>
      <c r="AG113">
        <v>2253259.9008499999</v>
      </c>
      <c r="AH113" s="23" t="str">
        <f t="shared" si="6"/>
        <v>https://maps.google.com/?q=29.656722,-98.10423</v>
      </c>
      <c r="AI113" s="23" t="str">
        <f t="shared" si="7"/>
        <v>https://maps.google.com/?q=29.656727,-98.104245</v>
      </c>
      <c r="AL113" s="49"/>
    </row>
    <row r="114" spans="1:38" x14ac:dyDescent="0.3">
      <c r="A114">
        <v>128</v>
      </c>
      <c r="B114" t="s">
        <v>28</v>
      </c>
      <c r="C114" t="s">
        <v>299</v>
      </c>
      <c r="H114" t="s">
        <v>328</v>
      </c>
      <c r="I114" t="s">
        <v>629</v>
      </c>
      <c r="J114" s="22">
        <v>43702</v>
      </c>
      <c r="N114" t="s">
        <v>630</v>
      </c>
      <c r="Q114" t="s">
        <v>29</v>
      </c>
      <c r="R114" t="s">
        <v>30</v>
      </c>
      <c r="S114" t="s">
        <v>194</v>
      </c>
      <c r="T114" t="s">
        <v>342</v>
      </c>
      <c r="U114" s="49" t="s">
        <v>522</v>
      </c>
      <c r="V114" s="49">
        <v>15.56</v>
      </c>
      <c r="W114" s="49">
        <v>22.47</v>
      </c>
      <c r="X114" s="49" t="s">
        <v>523</v>
      </c>
      <c r="Y114">
        <v>250</v>
      </c>
      <c r="Z114">
        <v>29.656721000000001</v>
      </c>
      <c r="AA114">
        <v>-98.104226999999995</v>
      </c>
      <c r="AB114">
        <v>29.656704000000001</v>
      </c>
      <c r="AC114">
        <v>-98.104215999999994</v>
      </c>
      <c r="AD114">
        <v>13789069.639895</v>
      </c>
      <c r="AE114">
        <v>2253265.8700580001</v>
      </c>
      <c r="AF114">
        <v>13789063.270049</v>
      </c>
      <c r="AG114">
        <v>2253269.2999249999</v>
      </c>
      <c r="AH114" s="23" t="str">
        <f t="shared" si="6"/>
        <v>https://maps.google.com/?q=29.656721,-98.104227</v>
      </c>
      <c r="AI114" s="23" t="str">
        <f t="shared" si="7"/>
        <v>https://maps.google.com/?q=29.656704,-98.104216</v>
      </c>
      <c r="AL114" s="49"/>
    </row>
    <row r="115" spans="1:38" x14ac:dyDescent="0.3">
      <c r="A115">
        <v>133</v>
      </c>
      <c r="B115" t="s">
        <v>50</v>
      </c>
      <c r="C115" t="s">
        <v>314</v>
      </c>
      <c r="H115" t="s">
        <v>331</v>
      </c>
      <c r="I115" t="s">
        <v>629</v>
      </c>
      <c r="J115" s="22">
        <v>43702</v>
      </c>
      <c r="N115" t="s">
        <v>630</v>
      </c>
      <c r="Q115" t="s">
        <v>29</v>
      </c>
      <c r="R115" t="s">
        <v>51</v>
      </c>
      <c r="S115" t="s">
        <v>195</v>
      </c>
      <c r="T115" t="s">
        <v>341</v>
      </c>
      <c r="U115" s="49" t="s">
        <v>452</v>
      </c>
      <c r="V115" s="49">
        <v>19.14</v>
      </c>
      <c r="W115" s="49">
        <v>-54.06</v>
      </c>
      <c r="X115" s="49" t="s">
        <v>421</v>
      </c>
      <c r="Y115">
        <v>252</v>
      </c>
      <c r="Z115">
        <v>29.656708999999999</v>
      </c>
      <c r="AA115">
        <v>-98.104225</v>
      </c>
      <c r="AB115">
        <v>29.656842000000001</v>
      </c>
      <c r="AC115">
        <v>-98.104398000000003</v>
      </c>
      <c r="AD115">
        <v>13789065.20991</v>
      </c>
      <c r="AE115">
        <v>2253266.540085</v>
      </c>
      <c r="AF115">
        <v>13789113.209996</v>
      </c>
      <c r="AG115">
        <v>2253211.100145</v>
      </c>
      <c r="AH115" s="23" t="str">
        <f t="shared" si="6"/>
        <v>https://maps.google.com/?q=29.656709,-98.104225</v>
      </c>
      <c r="AI115" s="23" t="str">
        <f t="shared" si="7"/>
        <v>https://maps.google.com/?q=29.656842,-98.104398</v>
      </c>
      <c r="AL115" s="49"/>
    </row>
    <row r="116" spans="1:38" x14ac:dyDescent="0.3">
      <c r="A116">
        <v>136</v>
      </c>
      <c r="B116" t="s">
        <v>50</v>
      </c>
      <c r="C116" t="s">
        <v>314</v>
      </c>
      <c r="H116" t="s">
        <v>331</v>
      </c>
      <c r="I116" t="s">
        <v>629</v>
      </c>
      <c r="J116" s="22">
        <v>43702</v>
      </c>
      <c r="N116" t="s">
        <v>630</v>
      </c>
      <c r="Q116" t="s">
        <v>29</v>
      </c>
      <c r="R116" t="s">
        <v>51</v>
      </c>
      <c r="S116" t="s">
        <v>196</v>
      </c>
      <c r="T116" t="s">
        <v>341</v>
      </c>
      <c r="U116" s="49" t="s">
        <v>452</v>
      </c>
      <c r="V116" s="49">
        <v>19.14</v>
      </c>
      <c r="W116" s="49">
        <v>-54.06</v>
      </c>
      <c r="X116" s="49" t="s">
        <v>421</v>
      </c>
      <c r="Y116">
        <v>253</v>
      </c>
      <c r="Z116">
        <v>29.656708999999999</v>
      </c>
      <c r="AA116">
        <v>-98.104225</v>
      </c>
      <c r="AB116">
        <v>29.656842000000001</v>
      </c>
      <c r="AC116">
        <v>-98.104398000000003</v>
      </c>
      <c r="AD116">
        <v>13789065.20991</v>
      </c>
      <c r="AE116">
        <v>2253266.540085</v>
      </c>
      <c r="AF116">
        <v>13789113.209996</v>
      </c>
      <c r="AG116">
        <v>2253211.100145</v>
      </c>
      <c r="AH116" s="23" t="str">
        <f t="shared" si="6"/>
        <v>https://maps.google.com/?q=29.656709,-98.104225</v>
      </c>
      <c r="AI116" s="23" t="str">
        <f t="shared" si="7"/>
        <v>https://maps.google.com/?q=29.656842,-98.104398</v>
      </c>
      <c r="AL116" s="49"/>
    </row>
    <row r="117" spans="1:38" x14ac:dyDescent="0.3">
      <c r="A117">
        <v>121</v>
      </c>
      <c r="B117" t="s">
        <v>134</v>
      </c>
      <c r="C117" t="s">
        <v>319</v>
      </c>
      <c r="D117" t="s">
        <v>604</v>
      </c>
      <c r="H117" t="s">
        <v>337</v>
      </c>
      <c r="I117" t="s">
        <v>629</v>
      </c>
      <c r="J117" s="22">
        <v>43702</v>
      </c>
      <c r="N117" t="s">
        <v>630</v>
      </c>
      <c r="Q117" t="s">
        <v>29</v>
      </c>
      <c r="R117" t="s">
        <v>135</v>
      </c>
      <c r="S117" t="s">
        <v>193</v>
      </c>
      <c r="T117" t="s">
        <v>307</v>
      </c>
      <c r="U117" s="49" t="s">
        <v>519</v>
      </c>
      <c r="V117" s="49">
        <v>21.4</v>
      </c>
      <c r="W117" s="49">
        <v>-44.3</v>
      </c>
      <c r="X117" s="49" t="s">
        <v>520</v>
      </c>
      <c r="Y117">
        <v>255</v>
      </c>
      <c r="Z117">
        <v>29.656701000000002</v>
      </c>
      <c r="AA117">
        <v>-98.104224000000002</v>
      </c>
      <c r="AB117">
        <v>29.656832999999999</v>
      </c>
      <c r="AC117">
        <v>-98.104365000000001</v>
      </c>
      <c r="AD117">
        <v>13789062.300117999</v>
      </c>
      <c r="AE117">
        <v>2253266.8600039999</v>
      </c>
      <c r="AF117">
        <v>13789110.149924001</v>
      </c>
      <c r="AG117">
        <v>2253221.7500229999</v>
      </c>
      <c r="AH117" s="23" t="str">
        <f t="shared" si="6"/>
        <v>https://maps.google.com/?q=29.656701,-98.104224</v>
      </c>
      <c r="AI117" s="23" t="str">
        <f t="shared" si="7"/>
        <v>https://maps.google.com/?q=29.656833,-98.104365</v>
      </c>
      <c r="AL117" s="49"/>
    </row>
    <row r="118" spans="1:38" x14ac:dyDescent="0.3">
      <c r="A118">
        <v>117</v>
      </c>
      <c r="B118" t="s">
        <v>134</v>
      </c>
      <c r="C118" t="s">
        <v>319</v>
      </c>
      <c r="D118" t="s">
        <v>601</v>
      </c>
      <c r="H118" t="s">
        <v>337</v>
      </c>
      <c r="I118" t="s">
        <v>629</v>
      </c>
      <c r="J118" s="22">
        <v>43702</v>
      </c>
      <c r="N118" t="s">
        <v>630</v>
      </c>
      <c r="Q118" t="s">
        <v>29</v>
      </c>
      <c r="R118" t="s">
        <v>135</v>
      </c>
      <c r="S118" t="s">
        <v>192</v>
      </c>
      <c r="T118" t="s">
        <v>307</v>
      </c>
      <c r="U118" s="49" t="s">
        <v>516</v>
      </c>
      <c r="V118" s="49">
        <v>20.95</v>
      </c>
      <c r="W118" s="49">
        <v>22.98</v>
      </c>
      <c r="X118" s="49" t="s">
        <v>518</v>
      </c>
      <c r="Y118">
        <v>258</v>
      </c>
      <c r="Z118">
        <v>29.656659000000001</v>
      </c>
      <c r="AA118">
        <v>-98.104273000000006</v>
      </c>
      <c r="AB118">
        <v>29.656655000000001</v>
      </c>
      <c r="AC118">
        <v>-98.104268000000005</v>
      </c>
      <c r="AD118">
        <v>13789046.949882001</v>
      </c>
      <c r="AE118">
        <v>2253251.2298790002</v>
      </c>
      <c r="AF118">
        <v>13789045.640016001</v>
      </c>
      <c r="AG118">
        <v>2253252.7901030001</v>
      </c>
      <c r="AH118" s="23" t="str">
        <f t="shared" si="6"/>
        <v>https://maps.google.com/?q=29.656659,-98.104273</v>
      </c>
      <c r="AI118" s="23" t="str">
        <f t="shared" si="7"/>
        <v>https://maps.google.com/?q=29.656655,-98.104268</v>
      </c>
      <c r="AL118" s="49"/>
    </row>
    <row r="119" spans="1:38" x14ac:dyDescent="0.3">
      <c r="A119">
        <v>108</v>
      </c>
      <c r="B119" t="s">
        <v>50</v>
      </c>
      <c r="C119" t="s">
        <v>314</v>
      </c>
      <c r="H119" t="s">
        <v>331</v>
      </c>
      <c r="I119" t="s">
        <v>629</v>
      </c>
      <c r="J119" s="22">
        <v>43702</v>
      </c>
      <c r="N119" t="s">
        <v>630</v>
      </c>
      <c r="Q119" t="s">
        <v>29</v>
      </c>
      <c r="R119" t="s">
        <v>51</v>
      </c>
      <c r="S119" t="s">
        <v>191</v>
      </c>
      <c r="T119" t="s">
        <v>341</v>
      </c>
      <c r="U119" s="49" t="s">
        <v>415</v>
      </c>
      <c r="V119" s="49">
        <v>26.2</v>
      </c>
      <c r="W119" s="49">
        <v>49.56</v>
      </c>
      <c r="X119" s="49" t="s">
        <v>418</v>
      </c>
      <c r="Y119">
        <v>262</v>
      </c>
      <c r="Z119">
        <v>29.656245999999999</v>
      </c>
      <c r="AA119">
        <v>-98.10472</v>
      </c>
      <c r="AB119">
        <v>29.656206999999998</v>
      </c>
      <c r="AC119">
        <v>-98.104659999999996</v>
      </c>
      <c r="AD119">
        <v>13788895.570145</v>
      </c>
      <c r="AE119">
        <v>2253110.620114</v>
      </c>
      <c r="AF119">
        <v>13788881.680054</v>
      </c>
      <c r="AG119">
        <v>2253129.7201359998</v>
      </c>
      <c r="AH119" s="23" t="str">
        <f t="shared" si="6"/>
        <v>https://maps.google.com/?q=29.656246,-98.10472</v>
      </c>
      <c r="AI119" s="23" t="str">
        <f t="shared" si="7"/>
        <v>https://maps.google.com/?q=29.656207,-98.10466</v>
      </c>
      <c r="AL119" s="49"/>
    </row>
    <row r="120" spans="1:38" x14ac:dyDescent="0.3">
      <c r="A120">
        <v>107</v>
      </c>
      <c r="B120" t="s">
        <v>28</v>
      </c>
      <c r="C120" t="s">
        <v>313</v>
      </c>
      <c r="H120" t="s">
        <v>340</v>
      </c>
      <c r="I120" t="s">
        <v>629</v>
      </c>
      <c r="J120" s="22">
        <v>43702</v>
      </c>
      <c r="N120" t="s">
        <v>630</v>
      </c>
      <c r="Q120" t="s">
        <v>29</v>
      </c>
      <c r="R120" t="s">
        <v>176</v>
      </c>
      <c r="S120" t="s">
        <v>190</v>
      </c>
      <c r="T120" t="s">
        <v>343</v>
      </c>
      <c r="U120" s="49" t="s">
        <v>415</v>
      </c>
      <c r="V120" s="49">
        <v>26.2</v>
      </c>
      <c r="W120" s="49">
        <v>63.67</v>
      </c>
      <c r="X120" s="49" t="s">
        <v>517</v>
      </c>
      <c r="Y120">
        <v>263</v>
      </c>
      <c r="Z120">
        <v>29.656245999999999</v>
      </c>
      <c r="AA120">
        <v>-98.10472</v>
      </c>
      <c r="AB120">
        <v>29.656175000000001</v>
      </c>
      <c r="AC120">
        <v>-98.104633000000007</v>
      </c>
      <c r="AD120">
        <v>13788895.570145</v>
      </c>
      <c r="AE120">
        <v>2253110.620114</v>
      </c>
      <c r="AF120">
        <v>13788870.158026</v>
      </c>
      <c r="AG120">
        <v>2253138.183733</v>
      </c>
      <c r="AH120" s="23" t="str">
        <f t="shared" si="6"/>
        <v>https://maps.google.com/?q=29.656246,-98.10472</v>
      </c>
      <c r="AI120" s="23" t="str">
        <f t="shared" si="7"/>
        <v>https://maps.google.com/?q=29.656175,-98.104633</v>
      </c>
      <c r="AL120" s="49"/>
    </row>
    <row r="121" spans="1:38" x14ac:dyDescent="0.3">
      <c r="A121">
        <v>81</v>
      </c>
      <c r="B121" t="s">
        <v>134</v>
      </c>
      <c r="C121" t="s">
        <v>319</v>
      </c>
      <c r="D121" t="s">
        <v>606</v>
      </c>
      <c r="H121" t="s">
        <v>337</v>
      </c>
      <c r="I121" t="s">
        <v>629</v>
      </c>
      <c r="J121" s="22">
        <v>43702</v>
      </c>
      <c r="N121" t="s">
        <v>630</v>
      </c>
      <c r="Q121" t="s">
        <v>29</v>
      </c>
      <c r="R121" t="s">
        <v>135</v>
      </c>
      <c r="S121" t="s">
        <v>189</v>
      </c>
      <c r="T121" t="s">
        <v>307</v>
      </c>
      <c r="U121" s="49" t="s">
        <v>515</v>
      </c>
      <c r="V121" s="49">
        <v>54.66</v>
      </c>
      <c r="W121" s="49">
        <v>26.04</v>
      </c>
      <c r="X121" s="49" t="s">
        <v>484</v>
      </c>
      <c r="Y121">
        <v>274</v>
      </c>
      <c r="Z121">
        <v>29.656108</v>
      </c>
      <c r="AA121">
        <v>-98.104750999999993</v>
      </c>
      <c r="AB121">
        <v>29.656162999999999</v>
      </c>
      <c r="AC121">
        <v>-98.104816</v>
      </c>
      <c r="AD121">
        <v>13788845.470401</v>
      </c>
      <c r="AE121">
        <v>2253101.0330249998</v>
      </c>
      <c r="AF121">
        <v>13788865.299841</v>
      </c>
      <c r="AG121">
        <v>2253080.3898410001</v>
      </c>
      <c r="AH121" s="23" t="str">
        <f t="shared" si="6"/>
        <v>https://maps.google.com/?q=29.656108,-98.104751</v>
      </c>
      <c r="AI121" s="23" t="str">
        <f t="shared" si="7"/>
        <v>https://maps.google.com/?q=29.656163,-98.104816</v>
      </c>
      <c r="AL121" s="49"/>
    </row>
    <row r="122" spans="1:38" x14ac:dyDescent="0.3">
      <c r="A122">
        <v>78</v>
      </c>
      <c r="B122" t="s">
        <v>134</v>
      </c>
      <c r="C122" t="s">
        <v>319</v>
      </c>
      <c r="D122" t="s">
        <v>601</v>
      </c>
      <c r="H122" t="s">
        <v>337</v>
      </c>
      <c r="I122" t="s">
        <v>629</v>
      </c>
      <c r="J122" s="22">
        <v>43702</v>
      </c>
      <c r="N122" t="s">
        <v>630</v>
      </c>
      <c r="Q122" t="s">
        <v>29</v>
      </c>
      <c r="R122" t="s">
        <v>135</v>
      </c>
      <c r="S122" t="s">
        <v>188</v>
      </c>
      <c r="T122" t="s">
        <v>307</v>
      </c>
      <c r="U122" s="49" t="s">
        <v>515</v>
      </c>
      <c r="V122" s="49">
        <v>54.66</v>
      </c>
      <c r="W122" s="49">
        <v>54.66</v>
      </c>
      <c r="X122" s="49" t="s">
        <v>515</v>
      </c>
      <c r="Y122">
        <v>275</v>
      </c>
      <c r="Z122">
        <v>29.656108</v>
      </c>
      <c r="AA122">
        <v>-98.104750999999993</v>
      </c>
      <c r="AB122">
        <v>29.656108</v>
      </c>
      <c r="AC122">
        <v>-98.104750999999993</v>
      </c>
      <c r="AD122">
        <v>13788845.470401</v>
      </c>
      <c r="AE122">
        <v>2253101.0330249998</v>
      </c>
      <c r="AF122">
        <v>13788845.475651</v>
      </c>
      <c r="AG122">
        <v>2253101.0382739999</v>
      </c>
      <c r="AH122" s="23" t="str">
        <f t="shared" si="6"/>
        <v>https://maps.google.com/?q=29.656108,-98.104751</v>
      </c>
      <c r="AI122" s="23" t="str">
        <f t="shared" si="7"/>
        <v>https://maps.google.com/?q=29.656108,-98.104751</v>
      </c>
      <c r="AL122" s="49"/>
    </row>
    <row r="123" spans="1:38" x14ac:dyDescent="0.3">
      <c r="A123">
        <v>23</v>
      </c>
      <c r="B123" t="s">
        <v>48</v>
      </c>
      <c r="C123" t="s">
        <v>300</v>
      </c>
      <c r="H123" t="s">
        <v>330</v>
      </c>
      <c r="I123" t="s">
        <v>629</v>
      </c>
      <c r="J123" s="22">
        <v>43702</v>
      </c>
      <c r="N123" t="s">
        <v>630</v>
      </c>
      <c r="Q123" t="s">
        <v>29</v>
      </c>
      <c r="R123" t="s">
        <v>49</v>
      </c>
      <c r="S123" t="s">
        <v>184</v>
      </c>
      <c r="T123" t="s">
        <v>306</v>
      </c>
      <c r="U123" s="49" t="s">
        <v>509</v>
      </c>
      <c r="V123" s="49">
        <v>-62.76</v>
      </c>
      <c r="W123" s="49" t="s">
        <v>510</v>
      </c>
      <c r="X123" s="49" t="s">
        <v>510</v>
      </c>
      <c r="Y123">
        <v>278</v>
      </c>
      <c r="Z123">
        <v>29.655743000000001</v>
      </c>
      <c r="AA123">
        <v>-98.105693000000002</v>
      </c>
      <c r="AB123">
        <v>29.654807000000002</v>
      </c>
      <c r="AC123">
        <v>-98.106791000000001</v>
      </c>
      <c r="AD123">
        <v>13788710.52994</v>
      </c>
      <c r="AE123">
        <v>2252802.750128</v>
      </c>
      <c r="AF123">
        <v>13788367.209905</v>
      </c>
      <c r="AG123">
        <v>2252456.6098790001</v>
      </c>
      <c r="AH123" s="23" t="str">
        <f t="shared" si="6"/>
        <v>https://maps.google.com/?q=29.655743,-98.105693</v>
      </c>
      <c r="AI123" s="23" t="str">
        <f t="shared" si="7"/>
        <v>https://maps.google.com/?q=29.654807,-98.106791</v>
      </c>
      <c r="AL123" s="49"/>
    </row>
    <row r="124" spans="1:38" x14ac:dyDescent="0.3">
      <c r="A124">
        <v>64</v>
      </c>
      <c r="B124" t="s">
        <v>50</v>
      </c>
      <c r="C124" t="s">
        <v>314</v>
      </c>
      <c r="H124" t="s">
        <v>331</v>
      </c>
      <c r="I124" t="s">
        <v>629</v>
      </c>
      <c r="J124" s="22">
        <v>43702</v>
      </c>
      <c r="N124" t="s">
        <v>630</v>
      </c>
      <c r="Q124" t="s">
        <v>29</v>
      </c>
      <c r="R124" t="s">
        <v>51</v>
      </c>
      <c r="S124" t="s">
        <v>187</v>
      </c>
      <c r="T124" t="s">
        <v>341</v>
      </c>
      <c r="U124" s="49" t="s">
        <v>406</v>
      </c>
      <c r="V124" s="49">
        <v>44.41</v>
      </c>
      <c r="W124" s="49">
        <v>-69.760000000000005</v>
      </c>
      <c r="X124" s="49" t="s">
        <v>431</v>
      </c>
      <c r="Y124">
        <v>279</v>
      </c>
      <c r="Z124">
        <v>29.655588999999999</v>
      </c>
      <c r="AA124">
        <v>-98.105394000000004</v>
      </c>
      <c r="AB124">
        <v>29.655998</v>
      </c>
      <c r="AC124">
        <v>-98.105435</v>
      </c>
      <c r="AD124">
        <v>13788654.989922</v>
      </c>
      <c r="AE124">
        <v>2252898.249913</v>
      </c>
      <c r="AF124">
        <v>13788803.919895001</v>
      </c>
      <c r="AG124">
        <v>2252883.9499969999</v>
      </c>
      <c r="AH124" s="23" t="str">
        <f t="shared" si="6"/>
        <v>https://maps.google.com/?q=29.655589,-98.105394</v>
      </c>
      <c r="AI124" s="23" t="str">
        <f t="shared" si="7"/>
        <v>https://maps.google.com/?q=29.655998,-98.105435</v>
      </c>
      <c r="AL124" s="49"/>
    </row>
    <row r="125" spans="1:38" x14ac:dyDescent="0.3">
      <c r="A125">
        <v>39</v>
      </c>
      <c r="B125" t="s">
        <v>48</v>
      </c>
      <c r="C125" t="s">
        <v>300</v>
      </c>
      <c r="H125" t="s">
        <v>330</v>
      </c>
      <c r="I125" t="s">
        <v>629</v>
      </c>
      <c r="J125" s="22">
        <v>43702</v>
      </c>
      <c r="N125" t="s">
        <v>630</v>
      </c>
      <c r="Q125" t="s">
        <v>29</v>
      </c>
      <c r="R125" t="s">
        <v>49</v>
      </c>
      <c r="S125" t="s">
        <v>185</v>
      </c>
      <c r="T125" t="s">
        <v>306</v>
      </c>
      <c r="U125" s="49" t="s">
        <v>511</v>
      </c>
      <c r="V125" s="49">
        <v>-67.180000000000007</v>
      </c>
      <c r="W125" s="49">
        <v>-82.56</v>
      </c>
      <c r="X125" s="49" t="s">
        <v>512</v>
      </c>
      <c r="Y125">
        <v>284</v>
      </c>
      <c r="Z125">
        <v>29.655528</v>
      </c>
      <c r="AA125">
        <v>-98.105957000000004</v>
      </c>
      <c r="AB125">
        <v>29.655555</v>
      </c>
      <c r="AC125">
        <v>-98.105994999999993</v>
      </c>
      <c r="AD125">
        <v>13788631.649898</v>
      </c>
      <c r="AE125">
        <v>2252719.7301619998</v>
      </c>
      <c r="AF125">
        <v>13788641.110004</v>
      </c>
      <c r="AG125">
        <v>2252707.480029</v>
      </c>
      <c r="AH125" s="23" t="str">
        <f t="shared" si="6"/>
        <v>https://maps.google.com/?q=29.655528,-98.105957</v>
      </c>
      <c r="AI125" s="23" t="str">
        <f t="shared" si="7"/>
        <v>https://maps.google.com/?q=29.655555,-98.105995</v>
      </c>
      <c r="AL125" s="49"/>
    </row>
    <row r="126" spans="1:38" x14ac:dyDescent="0.3">
      <c r="A126">
        <v>12</v>
      </c>
      <c r="B126" t="s">
        <v>28</v>
      </c>
      <c r="C126" t="s">
        <v>299</v>
      </c>
      <c r="H126" t="s">
        <v>328</v>
      </c>
      <c r="I126" t="s">
        <v>629</v>
      </c>
      <c r="J126" s="22">
        <v>43702</v>
      </c>
      <c r="N126" t="s">
        <v>630</v>
      </c>
      <c r="Q126" t="s">
        <v>29</v>
      </c>
      <c r="R126" t="s">
        <v>30</v>
      </c>
      <c r="S126" t="s">
        <v>183</v>
      </c>
      <c r="T126" t="s">
        <v>342</v>
      </c>
      <c r="U126" s="49" t="s">
        <v>734</v>
      </c>
      <c r="V126" s="49">
        <v>-34.78</v>
      </c>
      <c r="W126" s="49" t="s">
        <v>510</v>
      </c>
      <c r="X126" s="49" t="s">
        <v>510</v>
      </c>
      <c r="Y126">
        <v>287</v>
      </c>
      <c r="Z126">
        <v>29.658294999999999</v>
      </c>
      <c r="AA126">
        <v>-98.102661999999995</v>
      </c>
      <c r="AB126">
        <v>29.654782999999998</v>
      </c>
      <c r="AC126">
        <v>-98.106776999999994</v>
      </c>
      <c r="AD126">
        <v>13789645.860112</v>
      </c>
      <c r="AE126">
        <v>2253758.6001090002</v>
      </c>
      <c r="AF126">
        <v>13788358.700043</v>
      </c>
      <c r="AG126">
        <v>2252461.2800489999</v>
      </c>
      <c r="AH126" s="23" t="str">
        <f t="shared" si="6"/>
        <v>https://maps.google.com/?q=29.658295,-98.102662</v>
      </c>
      <c r="AI126" s="23" t="str">
        <f t="shared" si="7"/>
        <v>https://maps.google.com/?q=29.654783,-98.106777</v>
      </c>
      <c r="AL126" s="49"/>
    </row>
    <row r="127" spans="1:38" x14ac:dyDescent="0.3">
      <c r="A127">
        <v>4</v>
      </c>
      <c r="B127" t="s">
        <v>28</v>
      </c>
      <c r="C127" t="s">
        <v>299</v>
      </c>
      <c r="H127" t="s">
        <v>328</v>
      </c>
      <c r="I127" t="s">
        <v>629</v>
      </c>
      <c r="J127" s="22">
        <v>43702</v>
      </c>
      <c r="N127" t="s">
        <v>630</v>
      </c>
      <c r="Q127" t="s">
        <v>29</v>
      </c>
      <c r="R127" t="s">
        <v>30</v>
      </c>
      <c r="S127" t="s">
        <v>181</v>
      </c>
      <c r="T127" t="s">
        <v>342</v>
      </c>
      <c r="U127" s="49" t="s">
        <v>735</v>
      </c>
      <c r="V127" s="49">
        <v>-33.86</v>
      </c>
      <c r="W127" s="49" t="s">
        <v>510</v>
      </c>
      <c r="X127" s="49" t="s">
        <v>510</v>
      </c>
      <c r="Y127">
        <v>289</v>
      </c>
      <c r="Z127">
        <v>29.658306</v>
      </c>
      <c r="AA127">
        <v>-98.102644999999995</v>
      </c>
      <c r="AB127">
        <v>29.654779000000001</v>
      </c>
      <c r="AC127">
        <v>-98.106772000000007</v>
      </c>
      <c r="AD127">
        <v>13789650.009880001</v>
      </c>
      <c r="AE127">
        <v>2253763.9399779998</v>
      </c>
      <c r="AF127">
        <v>13788357.270083999</v>
      </c>
      <c r="AG127">
        <v>2252462.7300240002</v>
      </c>
      <c r="AH127" s="23" t="str">
        <f t="shared" si="6"/>
        <v>https://maps.google.com/?q=29.658306,-98.102645</v>
      </c>
      <c r="AI127" s="23" t="str">
        <f t="shared" si="7"/>
        <v>https://maps.google.com/?q=29.654779,-98.106772</v>
      </c>
      <c r="AL127" s="49"/>
    </row>
    <row r="128" spans="1:38" x14ac:dyDescent="0.3">
      <c r="A128">
        <v>5</v>
      </c>
      <c r="B128" t="s">
        <v>50</v>
      </c>
      <c r="C128" t="s">
        <v>314</v>
      </c>
      <c r="H128" t="s">
        <v>331</v>
      </c>
      <c r="I128" t="s">
        <v>629</v>
      </c>
      <c r="J128" s="22">
        <v>43702</v>
      </c>
      <c r="N128" t="s">
        <v>630</v>
      </c>
      <c r="Q128" t="s">
        <v>29</v>
      </c>
      <c r="R128" t="s">
        <v>51</v>
      </c>
      <c r="S128" t="s">
        <v>182</v>
      </c>
      <c r="T128" t="s">
        <v>341</v>
      </c>
      <c r="U128" s="49" t="s">
        <v>453</v>
      </c>
      <c r="V128" s="49">
        <v>-57.63</v>
      </c>
      <c r="W128" s="49">
        <v>-90.54</v>
      </c>
      <c r="X128" s="49" t="s">
        <v>405</v>
      </c>
      <c r="Y128">
        <v>290</v>
      </c>
      <c r="Z128">
        <v>29.655487999999998</v>
      </c>
      <c r="AA128">
        <v>-98.105959999999996</v>
      </c>
      <c r="AB128">
        <v>29.655583</v>
      </c>
      <c r="AC128">
        <v>-98.105998999999997</v>
      </c>
      <c r="AD128">
        <v>13788616.97986</v>
      </c>
      <c r="AE128">
        <v>2252718.7799189999</v>
      </c>
      <c r="AF128">
        <v>13788651.279839</v>
      </c>
      <c r="AG128">
        <v>2252706.2400529999</v>
      </c>
      <c r="AH128" s="23" t="str">
        <f t="shared" si="6"/>
        <v>https://maps.google.com/?q=29.655488,-98.10596</v>
      </c>
      <c r="AI128" s="23" t="str">
        <f t="shared" si="7"/>
        <v>https://maps.google.com/?q=29.655583,-98.105999</v>
      </c>
      <c r="AL128" s="49"/>
    </row>
    <row r="129" spans="1:38" x14ac:dyDescent="0.3">
      <c r="A129">
        <v>52</v>
      </c>
      <c r="B129" t="s">
        <v>28</v>
      </c>
      <c r="C129" t="s">
        <v>299</v>
      </c>
      <c r="H129" t="s">
        <v>328</v>
      </c>
      <c r="I129" t="s">
        <v>629</v>
      </c>
      <c r="J129" s="22">
        <v>43702</v>
      </c>
      <c r="N129" t="s">
        <v>630</v>
      </c>
      <c r="Q129" t="s">
        <v>29</v>
      </c>
      <c r="R129" t="s">
        <v>30</v>
      </c>
      <c r="S129" t="s">
        <v>186</v>
      </c>
      <c r="T129" t="s">
        <v>342</v>
      </c>
      <c r="U129" s="49" t="s">
        <v>513</v>
      </c>
      <c r="V129" s="49">
        <v>19</v>
      </c>
      <c r="W129" s="49">
        <v>-33.18</v>
      </c>
      <c r="X129" s="49" t="s">
        <v>514</v>
      </c>
      <c r="Y129">
        <v>294</v>
      </c>
      <c r="Z129">
        <v>29.655276000000001</v>
      </c>
      <c r="AA129">
        <v>-98.105860000000007</v>
      </c>
      <c r="AB129">
        <v>29.65831</v>
      </c>
      <c r="AC129">
        <v>-98.102637999999999</v>
      </c>
      <c r="AD129">
        <v>13788540.206693999</v>
      </c>
      <c r="AE129">
        <v>2252750.9720370001</v>
      </c>
      <c r="AF129">
        <v>13789651.260027001</v>
      </c>
      <c r="AG129">
        <v>2253766.1098540002</v>
      </c>
      <c r="AH129" s="23" t="str">
        <f t="shared" si="6"/>
        <v>https://maps.google.com/?q=29.655276,-98.10586</v>
      </c>
      <c r="AI129" s="23" t="str">
        <f t="shared" si="7"/>
        <v>https://maps.google.com/?q=29.65831,-98.102638</v>
      </c>
      <c r="AL129" s="49"/>
    </row>
    <row r="130" spans="1:38" x14ac:dyDescent="0.3">
      <c r="A130">
        <v>3</v>
      </c>
      <c r="B130" t="s">
        <v>50</v>
      </c>
      <c r="C130" t="s">
        <v>314</v>
      </c>
      <c r="H130" t="s">
        <v>331</v>
      </c>
      <c r="I130" t="s">
        <v>629</v>
      </c>
      <c r="J130" s="22">
        <v>43702</v>
      </c>
      <c r="N130" t="s">
        <v>630</v>
      </c>
      <c r="Q130" t="s">
        <v>29</v>
      </c>
      <c r="R130" t="s">
        <v>51</v>
      </c>
      <c r="S130" t="s">
        <v>180</v>
      </c>
      <c r="T130" t="s">
        <v>341</v>
      </c>
      <c r="U130" s="49" t="s">
        <v>404</v>
      </c>
      <c r="V130" s="49">
        <v>-57.5</v>
      </c>
      <c r="W130" s="49">
        <v>47.77</v>
      </c>
      <c r="X130" s="49" t="s">
        <v>687</v>
      </c>
      <c r="Y130">
        <v>296</v>
      </c>
      <c r="Z130">
        <v>29.655135999999999</v>
      </c>
      <c r="AA130">
        <v>-98.106358</v>
      </c>
      <c r="AB130">
        <v>29.665825000000002</v>
      </c>
      <c r="AC130">
        <v>-98.093755999999999</v>
      </c>
      <c r="AD130">
        <v>13788488.04995</v>
      </c>
      <c r="AE130">
        <v>2252593.3701089998</v>
      </c>
      <c r="AF130">
        <v>13792405.799919</v>
      </c>
      <c r="AG130">
        <v>2256566.050115</v>
      </c>
      <c r="AH130" s="23" t="str">
        <f t="shared" si="6"/>
        <v>https://maps.google.com/?q=29.655136,-98.106358</v>
      </c>
      <c r="AI130" s="23" t="str">
        <f t="shared" si="7"/>
        <v>https://maps.google.com/?q=29.665825,-98.093756</v>
      </c>
      <c r="AL130" s="49"/>
    </row>
    <row r="131" spans="1:38" x14ac:dyDescent="0.3">
      <c r="A131">
        <v>2</v>
      </c>
      <c r="B131" t="s">
        <v>134</v>
      </c>
      <c r="C131" t="s">
        <v>319</v>
      </c>
      <c r="D131" t="s">
        <v>606</v>
      </c>
      <c r="H131" t="s">
        <v>337</v>
      </c>
      <c r="I131" t="s">
        <v>629</v>
      </c>
      <c r="J131" s="22">
        <v>43702</v>
      </c>
      <c r="N131" t="s">
        <v>630</v>
      </c>
      <c r="Q131" t="s">
        <v>29</v>
      </c>
      <c r="R131" t="s">
        <v>135</v>
      </c>
      <c r="S131" t="s">
        <v>179</v>
      </c>
      <c r="T131" t="s">
        <v>307</v>
      </c>
      <c r="U131" s="49" t="s">
        <v>483</v>
      </c>
      <c r="V131" s="49">
        <v>33.32</v>
      </c>
      <c r="W131" s="49">
        <v>53.19</v>
      </c>
      <c r="X131" s="49" t="s">
        <v>486</v>
      </c>
      <c r="Y131">
        <v>297</v>
      </c>
      <c r="Z131">
        <v>29.654945000000001</v>
      </c>
      <c r="AA131">
        <v>-98.106172000000001</v>
      </c>
      <c r="AB131">
        <v>29.654907000000001</v>
      </c>
      <c r="AC131">
        <v>-98.106127000000001</v>
      </c>
      <c r="AD131">
        <v>13788418.900059</v>
      </c>
      <c r="AE131">
        <v>2252652.7898490001</v>
      </c>
      <c r="AF131">
        <v>13788405.452934001</v>
      </c>
      <c r="AG131">
        <v>2252667.4319969998</v>
      </c>
      <c r="AH131" s="23" t="str">
        <f t="shared" si="6"/>
        <v>https://maps.google.com/?q=29.654945,-98.106172</v>
      </c>
      <c r="AI131" s="23" t="str">
        <f t="shared" si="7"/>
        <v>https://maps.google.com/?q=29.654907,-98.106127</v>
      </c>
      <c r="AL131" s="49"/>
    </row>
    <row r="132" spans="1:38" x14ac:dyDescent="0.3">
      <c r="A132">
        <v>1</v>
      </c>
      <c r="B132" t="s">
        <v>134</v>
      </c>
      <c r="C132" t="s">
        <v>319</v>
      </c>
      <c r="D132" t="s">
        <v>606</v>
      </c>
      <c r="H132" t="s">
        <v>337</v>
      </c>
      <c r="I132" t="s">
        <v>629</v>
      </c>
      <c r="J132" s="22">
        <v>43702</v>
      </c>
      <c r="N132" t="s">
        <v>630</v>
      </c>
      <c r="Q132" t="s">
        <v>29</v>
      </c>
      <c r="R132" t="s">
        <v>135</v>
      </c>
      <c r="S132" t="s">
        <v>178</v>
      </c>
      <c r="T132" t="s">
        <v>307</v>
      </c>
      <c r="U132" s="49" t="s">
        <v>508</v>
      </c>
      <c r="V132" s="49">
        <v>52.92</v>
      </c>
      <c r="W132" s="49">
        <v>277.94</v>
      </c>
      <c r="X132" s="49" t="s">
        <v>784</v>
      </c>
      <c r="Y132">
        <v>299</v>
      </c>
      <c r="Z132">
        <v>29.654816</v>
      </c>
      <c r="AA132">
        <v>-98.106232000000006</v>
      </c>
      <c r="AB132">
        <v>29.664777000000001</v>
      </c>
      <c r="AC132">
        <v>-98.093924000000001</v>
      </c>
      <c r="AD132">
        <v>13788371.790170001</v>
      </c>
      <c r="AE132">
        <v>2252634.2601040001</v>
      </c>
      <c r="AF132">
        <v>13792024.521009</v>
      </c>
      <c r="AG132">
        <v>2256515.7144519999</v>
      </c>
      <c r="AH132" s="23" t="str">
        <f t="shared" si="6"/>
        <v>https://maps.google.com/?q=29.654816,-98.106232</v>
      </c>
      <c r="AI132" s="23" t="str">
        <f t="shared" si="7"/>
        <v>https://maps.google.com/?q=29.664777,-98.093924</v>
      </c>
      <c r="AL132" s="49"/>
    </row>
    <row r="133" spans="1:38" x14ac:dyDescent="0.3">
      <c r="A133">
        <v>2275</v>
      </c>
      <c r="B133" t="s">
        <v>134</v>
      </c>
      <c r="C133" t="s">
        <v>319</v>
      </c>
      <c r="D133" t="s">
        <v>601</v>
      </c>
      <c r="H133" t="s">
        <v>337</v>
      </c>
      <c r="I133" s="49" t="s">
        <v>629</v>
      </c>
      <c r="J133" s="22">
        <v>43703</v>
      </c>
      <c r="N133" s="49" t="s">
        <v>630</v>
      </c>
      <c r="Q133" t="s">
        <v>29</v>
      </c>
      <c r="R133" t="s">
        <v>135</v>
      </c>
      <c r="S133" t="s">
        <v>679</v>
      </c>
      <c r="T133" t="s">
        <v>307</v>
      </c>
      <c r="U133" s="49" t="s">
        <v>499</v>
      </c>
      <c r="V133" s="49">
        <v>-56.44</v>
      </c>
      <c r="W133" s="49">
        <v>-56.84</v>
      </c>
      <c r="X133" s="49" t="s">
        <v>785</v>
      </c>
      <c r="Y133">
        <v>300</v>
      </c>
      <c r="Z133">
        <v>29.659119</v>
      </c>
      <c r="AA133">
        <v>-98.101821999999999</v>
      </c>
      <c r="AB133">
        <v>29.659092999999999</v>
      </c>
      <c r="AC133">
        <v>-98.101853000000006</v>
      </c>
      <c r="AD133">
        <v>13789947.428828999</v>
      </c>
      <c r="AE133">
        <v>2254023.0207429999</v>
      </c>
      <c r="AF133">
        <v>13789937.97988</v>
      </c>
      <c r="AG133">
        <v>2254013.2298900001</v>
      </c>
      <c r="AH133" s="52" t="str">
        <f t="shared" si="6"/>
        <v>https://maps.google.com/?q=29.659119,-98.101822</v>
      </c>
      <c r="AI133" s="52" t="str">
        <f t="shared" si="7"/>
        <v>https://maps.google.com/?q=29.659093,-98.101853</v>
      </c>
      <c r="AL133" s="49"/>
    </row>
  </sheetData>
  <sortState xmlns:xlrd2="http://schemas.microsoft.com/office/spreadsheetml/2017/richdata2" ref="A2:AI133">
    <sortCondition ref="Y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BAFC1-E012-4A29-A00C-1241E024906C}">
  <sheetPr codeName="Sheet6">
    <pageSetUpPr fitToPage="1"/>
  </sheetPr>
  <dimension ref="A1:W290"/>
  <sheetViews>
    <sheetView topLeftCell="C154" zoomScale="50" zoomScaleNormal="50" zoomScalePageLayoutView="40" workbookViewId="0">
      <selection activeCell="E142" sqref="A142:XFD148"/>
    </sheetView>
  </sheetViews>
  <sheetFormatPr defaultRowHeight="34.950000000000003" customHeight="1" x14ac:dyDescent="0.3"/>
  <cols>
    <col min="1" max="1" width="16.44140625" style="4" hidden="1" customWidth="1"/>
    <col min="2" max="2" width="11.77734375" style="4" hidden="1" customWidth="1"/>
    <col min="3" max="3" width="16.44140625" style="5" customWidth="1"/>
    <col min="4" max="4" width="22.88671875" style="14" customWidth="1"/>
    <col min="5" max="5" width="38" style="16" hidden="1" customWidth="1"/>
    <col min="6" max="6" width="23" style="16" customWidth="1"/>
    <col min="7" max="7" width="18" style="10" hidden="1" customWidth="1"/>
    <col min="8" max="11" width="18" style="10" customWidth="1"/>
    <col min="12" max="13" width="13.33203125" style="11" customWidth="1"/>
    <col min="14" max="15" width="14.77734375" style="11" customWidth="1"/>
    <col min="16" max="17" width="14.77734375" style="8" customWidth="1"/>
    <col min="18" max="18" width="70.77734375" style="8" customWidth="1"/>
    <col min="19" max="19" width="20.77734375" style="8" customWidth="1"/>
    <col min="20" max="20" width="70.77734375" style="12" customWidth="1"/>
    <col min="21" max="21" width="8.88671875" style="49"/>
    <col min="22" max="22" width="37.109375" style="49" customWidth="1"/>
    <col min="23" max="23" width="36.33203125" style="49" customWidth="1"/>
    <col min="24" max="24" width="50" style="49" customWidth="1"/>
    <col min="25" max="16384" width="8.88671875" style="49"/>
  </cols>
  <sheetData>
    <row r="1" spans="1:23" ht="34.950000000000003" customHeight="1" thickBot="1" x14ac:dyDescent="0.35">
      <c r="A1" s="4">
        <v>1</v>
      </c>
      <c r="C1" s="5" t="s">
        <v>2</v>
      </c>
      <c r="E1" s="15"/>
      <c r="F1" s="17"/>
      <c r="G1" s="1"/>
      <c r="H1" s="1"/>
      <c r="I1" s="1"/>
      <c r="J1" s="1"/>
      <c r="K1" s="1"/>
      <c r="L1" s="6"/>
      <c r="M1" s="6"/>
      <c r="N1" s="6"/>
      <c r="O1" s="6"/>
      <c r="P1" s="2"/>
      <c r="Q1" s="2"/>
      <c r="R1" s="2"/>
      <c r="S1" s="2"/>
      <c r="T1" s="7"/>
    </row>
    <row r="2" spans="1:23" ht="34.950000000000003" customHeight="1" x14ac:dyDescent="0.3">
      <c r="A2" s="4">
        <v>1</v>
      </c>
      <c r="C2" s="70" t="s">
        <v>310</v>
      </c>
      <c r="D2" s="70" t="s">
        <v>297</v>
      </c>
      <c r="E2" s="70" t="s">
        <v>298</v>
      </c>
      <c r="F2" s="67" t="s">
        <v>302</v>
      </c>
      <c r="G2" s="67" t="s">
        <v>301</v>
      </c>
      <c r="H2" s="67" t="s">
        <v>628</v>
      </c>
      <c r="I2" s="67" t="s">
        <v>678</v>
      </c>
      <c r="J2" s="67" t="s">
        <v>620</v>
      </c>
      <c r="K2" s="56" t="s">
        <v>681</v>
      </c>
      <c r="L2" s="78" t="s">
        <v>627</v>
      </c>
      <c r="M2" s="81"/>
      <c r="N2" s="78" t="s">
        <v>623</v>
      </c>
      <c r="O2" s="79"/>
      <c r="P2" s="79"/>
      <c r="Q2" s="80"/>
      <c r="R2" s="61" t="s">
        <v>311</v>
      </c>
      <c r="S2" s="61" t="s">
        <v>312</v>
      </c>
      <c r="T2" s="61" t="s">
        <v>0</v>
      </c>
    </row>
    <row r="3" spans="1:23" ht="34.950000000000003" customHeight="1" x14ac:dyDescent="0.3">
      <c r="A3" s="4">
        <v>1</v>
      </c>
      <c r="C3" s="71"/>
      <c r="D3" s="71"/>
      <c r="E3" s="71"/>
      <c r="F3" s="68"/>
      <c r="G3" s="68"/>
      <c r="H3" s="68"/>
      <c r="I3" s="68"/>
      <c r="J3" s="68"/>
      <c r="K3" s="64" t="s">
        <v>680</v>
      </c>
      <c r="L3" s="58" t="s">
        <v>626</v>
      </c>
      <c r="M3" s="59" t="s">
        <v>622</v>
      </c>
      <c r="N3" s="73" t="s">
        <v>621</v>
      </c>
      <c r="O3" s="74"/>
      <c r="P3" s="73" t="s">
        <v>622</v>
      </c>
      <c r="Q3" s="75"/>
      <c r="R3" s="62"/>
      <c r="S3" s="62"/>
      <c r="T3" s="62"/>
    </row>
    <row r="4" spans="1:23" ht="34.799999999999997" customHeight="1" x14ac:dyDescent="0.3">
      <c r="A4" s="4">
        <v>1</v>
      </c>
      <c r="C4" s="71"/>
      <c r="D4" s="71"/>
      <c r="E4" s="71"/>
      <c r="F4" s="68"/>
      <c r="G4" s="68"/>
      <c r="H4" s="68"/>
      <c r="I4" s="68"/>
      <c r="J4" s="68"/>
      <c r="K4" s="65"/>
      <c r="L4" s="76" t="s">
        <v>624</v>
      </c>
      <c r="M4" s="76" t="s">
        <v>625</v>
      </c>
      <c r="N4" s="76" t="s">
        <v>624</v>
      </c>
      <c r="O4" s="76" t="s">
        <v>625</v>
      </c>
      <c r="P4" s="76" t="s">
        <v>624</v>
      </c>
      <c r="Q4" s="76" t="s">
        <v>625</v>
      </c>
      <c r="R4" s="62"/>
      <c r="S4" s="62"/>
      <c r="T4" s="62"/>
    </row>
    <row r="5" spans="1:23" ht="34.950000000000003" customHeight="1" thickBot="1" x14ac:dyDescent="0.35">
      <c r="A5" s="4">
        <v>1</v>
      </c>
      <c r="C5" s="72"/>
      <c r="D5" s="72"/>
      <c r="E5" s="72"/>
      <c r="F5" s="69"/>
      <c r="G5" s="69"/>
      <c r="H5" s="69"/>
      <c r="I5" s="69"/>
      <c r="J5" s="69"/>
      <c r="K5" s="66"/>
      <c r="L5" s="77"/>
      <c r="M5" s="77"/>
      <c r="N5" s="77"/>
      <c r="O5" s="77"/>
      <c r="P5" s="77"/>
      <c r="Q5" s="77"/>
      <c r="R5" s="63"/>
      <c r="S5" s="63"/>
      <c r="T5" s="63"/>
    </row>
    <row r="6" spans="1:23" ht="48" customHeight="1" thickBot="1" x14ac:dyDescent="0.35">
      <c r="C6" s="29" t="s">
        <v>616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1"/>
    </row>
    <row r="7" spans="1:23" ht="34.950000000000003" customHeight="1" x14ac:dyDescent="0.3">
      <c r="B7" s="4" t="s">
        <v>1</v>
      </c>
      <c r="C7" s="49" t="s">
        <v>607</v>
      </c>
      <c r="D7" s="13" t="s">
        <v>5</v>
      </c>
      <c r="E7" s="49"/>
      <c r="F7" s="13" t="s">
        <v>309</v>
      </c>
      <c r="G7" s="13"/>
      <c r="H7" s="28" t="s">
        <v>619</v>
      </c>
      <c r="I7" s="13" t="s">
        <v>617</v>
      </c>
      <c r="J7" s="13" t="s">
        <v>618</v>
      </c>
      <c r="K7" s="57"/>
      <c r="L7" s="49" t="s">
        <v>15</v>
      </c>
      <c r="M7" s="49" t="s">
        <v>16</v>
      </c>
      <c r="N7" s="49" t="s">
        <v>503</v>
      </c>
      <c r="O7" s="21" t="s">
        <v>506</v>
      </c>
      <c r="P7" s="49" t="s">
        <v>504</v>
      </c>
      <c r="Q7" s="21" t="s">
        <v>507</v>
      </c>
      <c r="R7" s="49" t="s">
        <v>22</v>
      </c>
      <c r="S7" s="49" t="s">
        <v>25</v>
      </c>
      <c r="T7" s="49" t="s">
        <v>11</v>
      </c>
    </row>
    <row r="8" spans="1:23" ht="48" customHeight="1" x14ac:dyDescent="0.3">
      <c r="A8" s="3">
        <f>IF(C8="","",1)</f>
        <v>1</v>
      </c>
      <c r="B8" s="3">
        <v>2</v>
      </c>
      <c r="C8" s="18">
        <f>IF(OR(INDEX('Raw Data Points'!$1:$1048576,$B8,MATCH(C$7,'Raw Data Points'!$1:$1,0))=0,ISNA(INDEX('Raw Data Points'!$1:$1048576,$B8,MATCH(C$7,'Raw Data Points'!$1:$1,0)))),"",INDEX('Raw Data Points'!$1:$1048576,$B8,MATCH(C$7,'Raw Data Points'!$1:$1,0)))</f>
        <v>21</v>
      </c>
      <c r="D8" s="18" t="str">
        <f>IF(OR(INDEX('Raw Data Points'!$1:$1048576,$B8,MATCH(D$7,'Raw Data Points'!$1:$1,0))=0,ISNA(INDEX('Raw Data Points'!$1:$1048576,$B8,MATCH(D$7,'Raw Data Points'!$1:$1,0)))),"",INDEX('Raw Data Points'!$1:$1048576,$B8,MATCH(D$7,'Raw Data Points'!$1:$1,0)))</f>
        <v>ZAYO GROUP</v>
      </c>
      <c r="E8" s="18">
        <f t="shared" ref="E8:E71" si="0"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8" s="18" t="str">
        <f>IF(OR(INDEX('Raw Data Points'!$1:$1048576,$B8,MATCH(F$7,'Raw Data Points'!$1:$1,0))=0,ISNA(INDEX('Raw Data Points'!$1:$1048576,$B8,MATCH(F$7,'Raw Data Points'!$1:$1,0)))),"",INDEX('Raw Data Points'!$1:$1048576,$B8,MATCH(F$7,'Raw Data Points'!$1:$1,0)))</f>
        <v>Communications Vault</v>
      </c>
      <c r="G8" s="18"/>
      <c r="H8" s="24" t="str">
        <f>HYPERLINK(IF(OR(INDEX('Raw Data Points'!$1:$1048576,$B8,MATCH(H$7,'Raw Data Points'!$1:$1,0))=0,ISNA(INDEX('Raw Data Points'!$1:$1048576,$B8,MATCH(H$7,'Raw Data Points'!$1:$1,0)))),"",INDEX('Raw Data Points'!$1:$1048576,$B8,MATCH(H$7,'Raw Data Points'!$1:$1,0))),"Map")</f>
        <v>Map</v>
      </c>
      <c r="I8" s="24"/>
      <c r="J8" s="24"/>
      <c r="K8" s="54" t="str">
        <f>L8</f>
        <v>152+22.72</v>
      </c>
      <c r="L8" s="18" t="str">
        <f>IF(OR(INDEX('Raw Data Points'!$1:$1048576,$B8,MATCH(L$7,'Raw Data Points'!$1:$1,0))=0,ISNA(INDEX('Raw Data Points'!$1:$1048576,$B8,MATCH(L$7,'Raw Data Points'!$1:$1,0)))),"",INDEX('Raw Data Points'!$1:$1048576,$B8,MATCH(L$7,'Raw Data Points'!$1:$1,0)))</f>
        <v>152+22.72</v>
      </c>
      <c r="M8" s="18">
        <f>IF(OR(INDEX('Raw Data Points'!$1:$1048576,$B8,MATCH(M$7,'Raw Data Points'!$1:$1,0))=0,ISNA(INDEX('Raw Data Points'!$1:$1048576,$B8,MATCH(M$7,'Raw Data Points'!$1:$1,0)))),"",INDEX('Raw Data Points'!$1:$1048576,$B8,MATCH(M$7,'Raw Data Points'!$1:$1,0)))</f>
        <v>50.25</v>
      </c>
      <c r="N8" s="18"/>
      <c r="O8" s="18"/>
      <c r="P8" s="18"/>
      <c r="Q8" s="18"/>
      <c r="R8" s="18" t="str">
        <f>IF(OR(INDEX('Raw Data Points'!$1:$1048576,$B8,MATCH(R$7,'Raw Data Points'!$1:$1,0))=0,ISNA(INDEX('Raw Data Points'!$1:$1048576,$B8,MATCH(R$7,'Raw Data Points'!$1:$1,0)))),"",INDEX('Raw Data Points'!$1:$1048576,$B8,MATCH(R$7,'Raw Data Points'!$1:$1,0)))</f>
        <v>RELOCATE</v>
      </c>
      <c r="S8" s="18" t="str">
        <f>IF(OR(INDEX('Raw Data Points'!$1:$1048576,$B8,MATCH(S$7,'Raw Data Points'!$1:$1,0))=0,ISNA(INDEX('Raw Data Points'!$1:$1048576,$B8,MATCH(S$7,'Raw Data Points'!$1:$1,0)))),"",INDEX('Raw Data Points'!$1:$1048576,$B8,MATCH(S$7,'Raw Data Points'!$1:$1,0)))</f>
        <v>CONFLICT</v>
      </c>
      <c r="T8" s="18" t="str">
        <f>IF(OR(INDEX('Raw Data Points'!$1:$1048576,$B8,MATCH(T$7,'Raw Data Points'!$1:$1,0))=0,ISNA(INDEX('Raw Data Points'!$1:$1048576,$B8,MATCH(T$7,'Raw Data Points'!$1:$1,0)))),"",INDEX('Raw Data Points'!$1:$1048576,$B8,MATCH(T$7,'Raw Data Points'!$1:$1,0)))</f>
        <v>LOCATED WITHIN FOOTPRINT OF PROPOSED IMPROVEMENTS</v>
      </c>
      <c r="W8" s="13"/>
    </row>
    <row r="9" spans="1:23" ht="48" customHeight="1" x14ac:dyDescent="0.3">
      <c r="A9" s="3">
        <f t="shared" ref="A9:A72" si="1">IF(C9="","",1)</f>
        <v>1</v>
      </c>
      <c r="B9" s="3">
        <v>3</v>
      </c>
      <c r="C9" s="19">
        <f>IF(OR(INDEX('Raw Data Points'!$1:$1048576,$B9,MATCH(C$7,'Raw Data Points'!$1:$1,0))=0,ISNA(INDEX('Raw Data Points'!$1:$1048576,$B9,MATCH(C$7,'Raw Data Points'!$1:$1,0)))),"",INDEX('Raw Data Points'!$1:$1048576,$B9,MATCH(C$7,'Raw Data Points'!$1:$1,0)))</f>
        <v>24</v>
      </c>
      <c r="D9" s="19" t="str">
        <f>IF(OR(INDEX('Raw Data Points'!$1:$1048576,$B9,MATCH(D$7,'Raw Data Points'!$1:$1,0))=0,ISNA(INDEX('Raw Data Points'!$1:$1048576,$B9,MATCH(D$7,'Raw Data Points'!$1:$1,0)))),"",INDEX('Raw Data Points'!$1:$1048576,$B9,MATCH(D$7,'Raw Data Points'!$1:$1,0)))</f>
        <v>GVEC</v>
      </c>
      <c r="E9" s="19">
        <f t="shared" si="0"/>
        <v>0</v>
      </c>
      <c r="F9" s="19" t="str">
        <f>IF(OR(INDEX('Raw Data Points'!$1:$1048576,$B9,MATCH(F$7,'Raw Data Points'!$1:$1,0))=0,ISNA(INDEX('Raw Data Points'!$1:$1048576,$B9,MATCH(F$7,'Raw Data Points'!$1:$1,0)))),"",INDEX('Raw Data Points'!$1:$1048576,$B9,MATCH(F$7,'Raw Data Points'!$1:$1,0)))</f>
        <v>Electric Power Pole</v>
      </c>
      <c r="G9" s="20"/>
      <c r="H9" s="25" t="str">
        <f>HYPERLINK(IF(OR(INDEX('Raw Data Points'!$1:$1048576,$B9,MATCH(H$7,'Raw Data Points'!$1:$1,0))=0,ISNA(INDEX('Raw Data Points'!$1:$1048576,$B9,MATCH(H$7,'Raw Data Points'!$1:$1,0)))),"",INDEX('Raw Data Points'!$1:$1048576,$B9,MATCH(H$7,'Raw Data Points'!$1:$1,0))),"Map")</f>
        <v>Map</v>
      </c>
      <c r="I9" s="25"/>
      <c r="J9" s="25"/>
      <c r="K9" s="55" t="str">
        <f>L9</f>
        <v>151+94.80</v>
      </c>
      <c r="L9" s="19" t="str">
        <f>IF(OR(INDEX('Raw Data Points'!$1:$1048576,$B9,MATCH(L$7,'Raw Data Points'!$1:$1,0))=0,ISNA(INDEX('Raw Data Points'!$1:$1048576,$B9,MATCH(L$7,'Raw Data Points'!$1:$1,0)))),"",INDEX('Raw Data Points'!$1:$1048576,$B9,MATCH(L$7,'Raw Data Points'!$1:$1,0)))</f>
        <v>151+94.80</v>
      </c>
      <c r="M9" s="19">
        <f>IF(OR(INDEX('Raw Data Points'!$1:$1048576,$B9,MATCH(M$7,'Raw Data Points'!$1:$1,0))=0,ISNA(INDEX('Raw Data Points'!$1:$1048576,$B9,MATCH(M$7,'Raw Data Points'!$1:$1,0)))),"",INDEX('Raw Data Points'!$1:$1048576,$B9,MATCH(M$7,'Raw Data Points'!$1:$1,0)))</f>
        <v>46.78</v>
      </c>
      <c r="N9" s="19"/>
      <c r="O9" s="19"/>
      <c r="P9" s="19"/>
      <c r="Q9" s="19"/>
      <c r="R9" s="19" t="str">
        <f>IF(OR(INDEX('Raw Data Points'!$1:$1048576,$B9,MATCH(R$7,'Raw Data Points'!$1:$1,0))=0,ISNA(INDEX('Raw Data Points'!$1:$1048576,$B9,MATCH(R$7,'Raw Data Points'!$1:$1,0)))),"",INDEX('Raw Data Points'!$1:$1048576,$B9,MATCH(R$7,'Raw Data Points'!$1:$1,0)))</f>
        <v>RELOCATE</v>
      </c>
      <c r="S9" s="19" t="str">
        <f>IF(OR(INDEX('Raw Data Points'!$1:$1048576,$B9,MATCH(S$7,'Raw Data Points'!$1:$1,0))=0,ISNA(INDEX('Raw Data Points'!$1:$1048576,$B9,MATCH(S$7,'Raw Data Points'!$1:$1,0)))),"",INDEX('Raw Data Points'!$1:$1048576,$B9,MATCH(S$7,'Raw Data Points'!$1:$1,0)))</f>
        <v>CONFLICT</v>
      </c>
      <c r="T9" s="19" t="str">
        <f>IF(OR(INDEX('Raw Data Points'!$1:$1048576,$B9,MATCH(T$7,'Raw Data Points'!$1:$1,0))=0,ISNA(INDEX('Raw Data Points'!$1:$1048576,$B9,MATCH(T$7,'Raw Data Points'!$1:$1,0)))),"",INDEX('Raw Data Points'!$1:$1048576,$B9,MATCH(T$7,'Raw Data Points'!$1:$1,0)))</f>
        <v>LOCATED WITHIN FOOTPRINT OF PROPOSED IMPROVEMENTS</v>
      </c>
      <c r="W9" s="13"/>
    </row>
    <row r="10" spans="1:23" ht="48" customHeight="1" x14ac:dyDescent="0.3">
      <c r="A10" s="3">
        <f t="shared" si="1"/>
        <v>1</v>
      </c>
      <c r="B10" s="3">
        <v>4</v>
      </c>
      <c r="C10" s="18">
        <f>IF(OR(INDEX('Raw Data Points'!$1:$1048576,$B10,MATCH(C$7,'Raw Data Points'!$1:$1,0))=0,ISNA(INDEX('Raw Data Points'!$1:$1048576,$B10,MATCH(C$7,'Raw Data Points'!$1:$1,0)))),"",INDEX('Raw Data Points'!$1:$1048576,$B10,MATCH(C$7,'Raw Data Points'!$1:$1,0)))</f>
        <v>25</v>
      </c>
      <c r="D10" s="18" t="str">
        <f>IF(OR(INDEX('Raw Data Points'!$1:$1048576,$B10,MATCH(D$7,'Raw Data Points'!$1:$1,0))=0,ISNA(INDEX('Raw Data Points'!$1:$1048576,$B10,MATCH(D$7,'Raw Data Points'!$1:$1,0)))),"",INDEX('Raw Data Points'!$1:$1048576,$B10,MATCH(D$7,'Raw Data Points'!$1:$1,0)))</f>
        <v>GVEC</v>
      </c>
      <c r="E10" s="18">
        <f t="shared" si="0"/>
        <v>0</v>
      </c>
      <c r="F10" s="18" t="str">
        <f>IF(OR(INDEX('Raw Data Points'!$1:$1048576,$B10,MATCH(F$7,'Raw Data Points'!$1:$1,0))=0,ISNA(INDEX('Raw Data Points'!$1:$1048576,$B10,MATCH(F$7,'Raw Data Points'!$1:$1,0)))),"",INDEX('Raw Data Points'!$1:$1048576,$B10,MATCH(F$7,'Raw Data Points'!$1:$1,0)))</f>
        <v>Electric Power Pole</v>
      </c>
      <c r="G10" s="18"/>
      <c r="H10" s="24" t="str">
        <f>HYPERLINK(IF(OR(INDEX('Raw Data Points'!$1:$1048576,$B10,MATCH(H$7,'Raw Data Points'!$1:$1,0))=0,ISNA(INDEX('Raw Data Points'!$1:$1048576,$B10,MATCH(H$7,'Raw Data Points'!$1:$1,0)))),"",INDEX('Raw Data Points'!$1:$1048576,$B10,MATCH(H$7,'Raw Data Points'!$1:$1,0))),"Map")</f>
        <v>Map</v>
      </c>
      <c r="I10" s="24"/>
      <c r="J10" s="24"/>
      <c r="K10" s="54" t="str">
        <f t="shared" ref="K10:K73" si="2">L10</f>
        <v>153+53.25</v>
      </c>
      <c r="L10" s="18" t="str">
        <f>IF(OR(INDEX('Raw Data Points'!$1:$1048576,$B10,MATCH(L$7,'Raw Data Points'!$1:$1,0))=0,ISNA(INDEX('Raw Data Points'!$1:$1048576,$B10,MATCH(L$7,'Raw Data Points'!$1:$1,0)))),"",INDEX('Raw Data Points'!$1:$1048576,$B10,MATCH(L$7,'Raw Data Points'!$1:$1,0)))</f>
        <v>153+53.25</v>
      </c>
      <c r="M10" s="18">
        <f>IF(OR(INDEX('Raw Data Points'!$1:$1048576,$B10,MATCH(M$7,'Raw Data Points'!$1:$1,0))=0,ISNA(INDEX('Raw Data Points'!$1:$1048576,$B10,MATCH(M$7,'Raw Data Points'!$1:$1,0)))),"",INDEX('Raw Data Points'!$1:$1048576,$B10,MATCH(M$7,'Raw Data Points'!$1:$1,0)))</f>
        <v>215.82</v>
      </c>
      <c r="N10" s="18"/>
      <c r="O10" s="18"/>
      <c r="P10" s="18"/>
      <c r="Q10" s="18"/>
      <c r="R10" s="18" t="str">
        <f>IF(OR(INDEX('Raw Data Points'!$1:$1048576,$B10,MATCH(R$7,'Raw Data Points'!$1:$1,0))=0,ISNA(INDEX('Raw Data Points'!$1:$1048576,$B10,MATCH(R$7,'Raw Data Points'!$1:$1,0)))),"",INDEX('Raw Data Points'!$1:$1048576,$B10,MATCH(R$7,'Raw Data Points'!$1:$1,0)))</f>
        <v>RELOCATE</v>
      </c>
      <c r="S10" s="18" t="str">
        <f>IF(OR(INDEX('Raw Data Points'!$1:$1048576,$B10,MATCH(S$7,'Raw Data Points'!$1:$1,0))=0,ISNA(INDEX('Raw Data Points'!$1:$1048576,$B10,MATCH(S$7,'Raw Data Points'!$1:$1,0)))),"",INDEX('Raw Data Points'!$1:$1048576,$B10,MATCH(S$7,'Raw Data Points'!$1:$1,0)))</f>
        <v>CONFLICT</v>
      </c>
      <c r="T10" s="18" t="str">
        <f>IF(OR(INDEX('Raw Data Points'!$1:$1048576,$B10,MATCH(T$7,'Raw Data Points'!$1:$1,0))=0,ISNA(INDEX('Raw Data Points'!$1:$1048576,$B10,MATCH(T$7,'Raw Data Points'!$1:$1,0)))),"",INDEX('Raw Data Points'!$1:$1048576,$B10,MATCH(T$7,'Raw Data Points'!$1:$1,0)))</f>
        <v>LOCATED WITHIN FOOTPRINT OF PROPOSED IMPROVEMENTS</v>
      </c>
      <c r="W10" s="13"/>
    </row>
    <row r="11" spans="1:23" ht="48" customHeight="1" x14ac:dyDescent="0.3">
      <c r="A11" s="3">
        <f t="shared" si="1"/>
        <v>1</v>
      </c>
      <c r="B11" s="3">
        <v>5</v>
      </c>
      <c r="C11" s="19">
        <f>IF(OR(INDEX('Raw Data Points'!$1:$1048576,$B11,MATCH(C$7,'Raw Data Points'!$1:$1,0))=0,ISNA(INDEX('Raw Data Points'!$1:$1048576,$B11,MATCH(C$7,'Raw Data Points'!$1:$1,0)))),"",INDEX('Raw Data Points'!$1:$1048576,$B11,MATCH(C$7,'Raw Data Points'!$1:$1,0)))</f>
        <v>27</v>
      </c>
      <c r="D11" s="19" t="str">
        <f>IF(OR(INDEX('Raw Data Points'!$1:$1048576,$B11,MATCH(D$7,'Raw Data Points'!$1:$1,0))=0,ISNA(INDEX('Raw Data Points'!$1:$1048576,$B11,MATCH(D$7,'Raw Data Points'!$1:$1,0)))),"",INDEX('Raw Data Points'!$1:$1048576,$B11,MATCH(D$7,'Raw Data Points'!$1:$1,0)))</f>
        <v>GREEN VALLEY SUD</v>
      </c>
      <c r="E11" s="19">
        <f t="shared" si="0"/>
        <v>0</v>
      </c>
      <c r="F11" s="19" t="str">
        <f>IF(OR(INDEX('Raw Data Points'!$1:$1048576,$B11,MATCH(F$7,'Raw Data Points'!$1:$1,0))=0,ISNA(INDEX('Raw Data Points'!$1:$1048576,$B11,MATCH(F$7,'Raw Data Points'!$1:$1,0)))),"",INDEX('Raw Data Points'!$1:$1048576,$B11,MATCH(F$7,'Raw Data Points'!$1:$1,0)))</f>
        <v>Water Valve</v>
      </c>
      <c r="G11" s="20"/>
      <c r="H11" s="25" t="str">
        <f>HYPERLINK(IF(OR(INDEX('Raw Data Points'!$1:$1048576,$B11,MATCH(H$7,'Raw Data Points'!$1:$1,0))=0,ISNA(INDEX('Raw Data Points'!$1:$1048576,$B11,MATCH(H$7,'Raw Data Points'!$1:$1,0)))),"",INDEX('Raw Data Points'!$1:$1048576,$B11,MATCH(H$7,'Raw Data Points'!$1:$1,0))),"Map")</f>
        <v>Map</v>
      </c>
      <c r="I11" s="25"/>
      <c r="J11" s="25"/>
      <c r="K11" s="55" t="str">
        <f t="shared" si="2"/>
        <v>151+23.21</v>
      </c>
      <c r="L11" s="19" t="str">
        <f>IF(OR(INDEX('Raw Data Points'!$1:$1048576,$B11,MATCH(L$7,'Raw Data Points'!$1:$1,0))=0,ISNA(INDEX('Raw Data Points'!$1:$1048576,$B11,MATCH(L$7,'Raw Data Points'!$1:$1,0)))),"",INDEX('Raw Data Points'!$1:$1048576,$B11,MATCH(L$7,'Raw Data Points'!$1:$1,0)))</f>
        <v>151+23.21</v>
      </c>
      <c r="M11" s="19">
        <f>IF(OR(INDEX('Raw Data Points'!$1:$1048576,$B11,MATCH(M$7,'Raw Data Points'!$1:$1,0))=0,ISNA(INDEX('Raw Data Points'!$1:$1048576,$B11,MATCH(M$7,'Raw Data Points'!$1:$1,0)))),"",INDEX('Raw Data Points'!$1:$1048576,$B11,MATCH(M$7,'Raw Data Points'!$1:$1,0)))</f>
        <v>25.02</v>
      </c>
      <c r="N11" s="19"/>
      <c r="O11" s="19"/>
      <c r="P11" s="19"/>
      <c r="Q11" s="19"/>
      <c r="R11" s="19" t="str">
        <f>IF(OR(INDEX('Raw Data Points'!$1:$1048576,$B11,MATCH(R$7,'Raw Data Points'!$1:$1,0))=0,ISNA(INDEX('Raw Data Points'!$1:$1048576,$B11,MATCH(R$7,'Raw Data Points'!$1:$1,0)))),"",INDEX('Raw Data Points'!$1:$1048576,$B11,MATCH(R$7,'Raw Data Points'!$1:$1,0)))</f>
        <v>RELOCATE</v>
      </c>
      <c r="S11" s="19" t="str">
        <f>IF(OR(INDEX('Raw Data Points'!$1:$1048576,$B11,MATCH(S$7,'Raw Data Points'!$1:$1,0))=0,ISNA(INDEX('Raw Data Points'!$1:$1048576,$B11,MATCH(S$7,'Raw Data Points'!$1:$1,0)))),"",INDEX('Raw Data Points'!$1:$1048576,$B11,MATCH(S$7,'Raw Data Points'!$1:$1,0)))</f>
        <v>CONFLICT</v>
      </c>
      <c r="T11" s="19" t="str">
        <f>IF(OR(INDEX('Raw Data Points'!$1:$1048576,$B11,MATCH(T$7,'Raw Data Points'!$1:$1,0))=0,ISNA(INDEX('Raw Data Points'!$1:$1048576,$B11,MATCH(T$7,'Raw Data Points'!$1:$1,0)))),"",INDEX('Raw Data Points'!$1:$1048576,$B11,MATCH(T$7,'Raw Data Points'!$1:$1,0)))</f>
        <v>LOCATED WITHIN FOOTPRINT OF PROPOSED IMPROVEMENTS</v>
      </c>
      <c r="W11" s="13"/>
    </row>
    <row r="12" spans="1:23" ht="48" customHeight="1" x14ac:dyDescent="0.3">
      <c r="A12" s="3">
        <f t="shared" si="1"/>
        <v>1</v>
      </c>
      <c r="B12" s="3">
        <v>6</v>
      </c>
      <c r="C12" s="18">
        <f>IF(OR(INDEX('Raw Data Points'!$1:$1048576,$B12,MATCH(C$7,'Raw Data Points'!$1:$1,0))=0,ISNA(INDEX('Raw Data Points'!$1:$1048576,$B12,MATCH(C$7,'Raw Data Points'!$1:$1,0)))),"",INDEX('Raw Data Points'!$1:$1048576,$B12,MATCH(C$7,'Raw Data Points'!$1:$1,0)))</f>
        <v>29</v>
      </c>
      <c r="D12" s="18" t="str">
        <f>IF(OR(INDEX('Raw Data Points'!$1:$1048576,$B12,MATCH(D$7,'Raw Data Points'!$1:$1,0))=0,ISNA(INDEX('Raw Data Points'!$1:$1048576,$B12,MATCH(D$7,'Raw Data Points'!$1:$1,0)))),"",INDEX('Raw Data Points'!$1:$1048576,$B12,MATCH(D$7,'Raw Data Points'!$1:$1,0)))</f>
        <v>GREEN VALLEY SUD</v>
      </c>
      <c r="E12" s="18">
        <f t="shared" si="0"/>
        <v>0</v>
      </c>
      <c r="F12" s="18" t="str">
        <f>IF(OR(INDEX('Raw Data Points'!$1:$1048576,$B12,MATCH(F$7,'Raw Data Points'!$1:$1,0))=0,ISNA(INDEX('Raw Data Points'!$1:$1048576,$B12,MATCH(F$7,'Raw Data Points'!$1:$1,0)))),"",INDEX('Raw Data Points'!$1:$1048576,$B12,MATCH(F$7,'Raw Data Points'!$1:$1,0)))</f>
        <v>Water Valve</v>
      </c>
      <c r="G12" s="18"/>
      <c r="H12" s="24" t="str">
        <f>HYPERLINK(IF(OR(INDEX('Raw Data Points'!$1:$1048576,$B12,MATCH(H$7,'Raw Data Points'!$1:$1,0))=0,ISNA(INDEX('Raw Data Points'!$1:$1048576,$B12,MATCH(H$7,'Raw Data Points'!$1:$1,0)))),"",INDEX('Raw Data Points'!$1:$1048576,$B12,MATCH(H$7,'Raw Data Points'!$1:$1,0))),"Map")</f>
        <v>Map</v>
      </c>
      <c r="I12" s="24"/>
      <c r="J12" s="24"/>
      <c r="K12" s="54" t="str">
        <f t="shared" si="2"/>
        <v>151+20.34</v>
      </c>
      <c r="L12" s="18" t="str">
        <f>IF(OR(INDEX('Raw Data Points'!$1:$1048576,$B12,MATCH(L$7,'Raw Data Points'!$1:$1,0))=0,ISNA(INDEX('Raw Data Points'!$1:$1048576,$B12,MATCH(L$7,'Raw Data Points'!$1:$1,0)))),"",INDEX('Raw Data Points'!$1:$1048576,$B12,MATCH(L$7,'Raw Data Points'!$1:$1,0)))</f>
        <v>151+20.34</v>
      </c>
      <c r="M12" s="18">
        <f>IF(OR(INDEX('Raw Data Points'!$1:$1048576,$B12,MATCH(M$7,'Raw Data Points'!$1:$1,0))=0,ISNA(INDEX('Raw Data Points'!$1:$1048576,$B12,MATCH(M$7,'Raw Data Points'!$1:$1,0)))),"",INDEX('Raw Data Points'!$1:$1048576,$B12,MATCH(M$7,'Raw Data Points'!$1:$1,0)))</f>
        <v>27.52</v>
      </c>
      <c r="N12" s="18"/>
      <c r="O12" s="18"/>
      <c r="P12" s="18"/>
      <c r="Q12" s="18"/>
      <c r="R12" s="18" t="str">
        <f>IF(OR(INDEX('Raw Data Points'!$1:$1048576,$B12,MATCH(R$7,'Raw Data Points'!$1:$1,0))=0,ISNA(INDEX('Raw Data Points'!$1:$1048576,$B12,MATCH(R$7,'Raw Data Points'!$1:$1,0)))),"",INDEX('Raw Data Points'!$1:$1048576,$B12,MATCH(R$7,'Raw Data Points'!$1:$1,0)))</f>
        <v>RELOCATE</v>
      </c>
      <c r="S12" s="18" t="str">
        <f>IF(OR(INDEX('Raw Data Points'!$1:$1048576,$B12,MATCH(S$7,'Raw Data Points'!$1:$1,0))=0,ISNA(INDEX('Raw Data Points'!$1:$1048576,$B12,MATCH(S$7,'Raw Data Points'!$1:$1,0)))),"",INDEX('Raw Data Points'!$1:$1048576,$B12,MATCH(S$7,'Raw Data Points'!$1:$1,0)))</f>
        <v>CONFLICT</v>
      </c>
      <c r="T12" s="18" t="str">
        <f>IF(OR(INDEX('Raw Data Points'!$1:$1048576,$B12,MATCH(T$7,'Raw Data Points'!$1:$1,0))=0,ISNA(INDEX('Raw Data Points'!$1:$1048576,$B12,MATCH(T$7,'Raw Data Points'!$1:$1,0)))),"",INDEX('Raw Data Points'!$1:$1048576,$B12,MATCH(T$7,'Raw Data Points'!$1:$1,0)))</f>
        <v>LOCATED WITHIN FOOTPRINT OF PROPOSED IMPROVEMENTS</v>
      </c>
      <c r="W12" s="13"/>
    </row>
    <row r="13" spans="1:23" ht="48" customHeight="1" x14ac:dyDescent="0.3">
      <c r="A13" s="3">
        <f t="shared" si="1"/>
        <v>1</v>
      </c>
      <c r="B13" s="3">
        <v>7</v>
      </c>
      <c r="C13" s="19">
        <f>IF(OR(INDEX('Raw Data Points'!$1:$1048576,$B13,MATCH(C$7,'Raw Data Points'!$1:$1,0))=0,ISNA(INDEX('Raw Data Points'!$1:$1048576,$B13,MATCH(C$7,'Raw Data Points'!$1:$1,0)))),"",INDEX('Raw Data Points'!$1:$1048576,$B13,MATCH(C$7,'Raw Data Points'!$1:$1,0)))</f>
        <v>30</v>
      </c>
      <c r="D13" s="19" t="str">
        <f>IF(OR(INDEX('Raw Data Points'!$1:$1048576,$B13,MATCH(D$7,'Raw Data Points'!$1:$1,0))=0,ISNA(INDEX('Raw Data Points'!$1:$1048576,$B13,MATCH(D$7,'Raw Data Points'!$1:$1,0)))),"",INDEX('Raw Data Points'!$1:$1048576,$B13,MATCH(D$7,'Raw Data Points'!$1:$1,0)))</f>
        <v>GVEC</v>
      </c>
      <c r="E13" s="19">
        <f t="shared" si="0"/>
        <v>0</v>
      </c>
      <c r="F13" s="19" t="str">
        <f>IF(OR(INDEX('Raw Data Points'!$1:$1048576,$B13,MATCH(F$7,'Raw Data Points'!$1:$1,0))=0,ISNA(INDEX('Raw Data Points'!$1:$1048576,$B13,MATCH(F$7,'Raw Data Points'!$1:$1,0)))),"",INDEX('Raw Data Points'!$1:$1048576,$B13,MATCH(F$7,'Raw Data Points'!$1:$1,0)))</f>
        <v>Electric Light Pole</v>
      </c>
      <c r="G13" s="20"/>
      <c r="H13" s="25" t="str">
        <f>HYPERLINK(IF(OR(INDEX('Raw Data Points'!$1:$1048576,$B13,MATCH(H$7,'Raw Data Points'!$1:$1,0))=0,ISNA(INDEX('Raw Data Points'!$1:$1048576,$B13,MATCH(H$7,'Raw Data Points'!$1:$1,0)))),"",INDEX('Raw Data Points'!$1:$1048576,$B13,MATCH(H$7,'Raw Data Points'!$1:$1,0))),"Map")</f>
        <v>Map</v>
      </c>
      <c r="I13" s="25"/>
      <c r="J13" s="25"/>
      <c r="K13" s="55" t="str">
        <f t="shared" si="2"/>
        <v>151+00.51</v>
      </c>
      <c r="L13" s="19" t="str">
        <f>IF(OR(INDEX('Raw Data Points'!$1:$1048576,$B13,MATCH(L$7,'Raw Data Points'!$1:$1,0))=0,ISNA(INDEX('Raw Data Points'!$1:$1048576,$B13,MATCH(L$7,'Raw Data Points'!$1:$1,0)))),"",INDEX('Raw Data Points'!$1:$1048576,$B13,MATCH(L$7,'Raw Data Points'!$1:$1,0)))</f>
        <v>151+00.51</v>
      </c>
      <c r="M13" s="19">
        <f>IF(OR(INDEX('Raw Data Points'!$1:$1048576,$B13,MATCH(M$7,'Raw Data Points'!$1:$1,0))=0,ISNA(INDEX('Raw Data Points'!$1:$1048576,$B13,MATCH(M$7,'Raw Data Points'!$1:$1,0)))),"",INDEX('Raw Data Points'!$1:$1048576,$B13,MATCH(M$7,'Raw Data Points'!$1:$1,0)))</f>
        <v>58.88</v>
      </c>
      <c r="N13" s="19"/>
      <c r="O13" s="19"/>
      <c r="P13" s="19"/>
      <c r="Q13" s="19"/>
      <c r="R13" s="19" t="str">
        <f>IF(OR(INDEX('Raw Data Points'!$1:$1048576,$B13,MATCH(R$7,'Raw Data Points'!$1:$1,0))=0,ISNA(INDEX('Raw Data Points'!$1:$1048576,$B13,MATCH(R$7,'Raw Data Points'!$1:$1,0)))),"",INDEX('Raw Data Points'!$1:$1048576,$B13,MATCH(R$7,'Raw Data Points'!$1:$1,0)))</f>
        <v>RELOCATE</v>
      </c>
      <c r="S13" s="19" t="str">
        <f>IF(OR(INDEX('Raw Data Points'!$1:$1048576,$B13,MATCH(S$7,'Raw Data Points'!$1:$1,0))=0,ISNA(INDEX('Raw Data Points'!$1:$1048576,$B13,MATCH(S$7,'Raw Data Points'!$1:$1,0)))),"",INDEX('Raw Data Points'!$1:$1048576,$B13,MATCH(S$7,'Raw Data Points'!$1:$1,0)))</f>
        <v>CONFLICT</v>
      </c>
      <c r="T13" s="19" t="str">
        <f>IF(OR(INDEX('Raw Data Points'!$1:$1048576,$B13,MATCH(T$7,'Raw Data Points'!$1:$1,0))=0,ISNA(INDEX('Raw Data Points'!$1:$1048576,$B13,MATCH(T$7,'Raw Data Points'!$1:$1,0)))),"",INDEX('Raw Data Points'!$1:$1048576,$B13,MATCH(T$7,'Raw Data Points'!$1:$1,0)))</f>
        <v>LOCATED WITHIN FOOTPRINT OF PROPOSED IMPROVEMENTS</v>
      </c>
      <c r="W13" s="13"/>
    </row>
    <row r="14" spans="1:23" ht="48" customHeight="1" x14ac:dyDescent="0.3">
      <c r="A14" s="3">
        <f t="shared" si="1"/>
        <v>1</v>
      </c>
      <c r="B14" s="3">
        <v>8</v>
      </c>
      <c r="C14" s="18">
        <f>IF(OR(INDEX('Raw Data Points'!$1:$1048576,$B14,MATCH(C$7,'Raw Data Points'!$1:$1,0))=0,ISNA(INDEX('Raw Data Points'!$1:$1048576,$B14,MATCH(C$7,'Raw Data Points'!$1:$1,0)))),"",INDEX('Raw Data Points'!$1:$1048576,$B14,MATCH(C$7,'Raw Data Points'!$1:$1,0)))</f>
        <v>31</v>
      </c>
      <c r="D14" s="18" t="str">
        <f>IF(OR(INDEX('Raw Data Points'!$1:$1048576,$B14,MATCH(D$7,'Raw Data Points'!$1:$1,0))=0,ISNA(INDEX('Raw Data Points'!$1:$1048576,$B14,MATCH(D$7,'Raw Data Points'!$1:$1,0)))),"",INDEX('Raw Data Points'!$1:$1048576,$B14,MATCH(D$7,'Raw Data Points'!$1:$1,0)))</f>
        <v>GREEN VALLEY SUD</v>
      </c>
      <c r="E14" s="18">
        <f t="shared" si="0"/>
        <v>0</v>
      </c>
      <c r="F14" s="18" t="str">
        <f>IF(OR(INDEX('Raw Data Points'!$1:$1048576,$B14,MATCH(F$7,'Raw Data Points'!$1:$1,0))=0,ISNA(INDEX('Raw Data Points'!$1:$1048576,$B14,MATCH(F$7,'Raw Data Points'!$1:$1,0)))),"",INDEX('Raw Data Points'!$1:$1048576,$B14,MATCH(F$7,'Raw Data Points'!$1:$1,0)))</f>
        <v>Water Meter</v>
      </c>
      <c r="G14" s="18"/>
      <c r="H14" s="24" t="str">
        <f>HYPERLINK(IF(OR(INDEX('Raw Data Points'!$1:$1048576,$B14,MATCH(H$7,'Raw Data Points'!$1:$1,0))=0,ISNA(INDEX('Raw Data Points'!$1:$1048576,$B14,MATCH(H$7,'Raw Data Points'!$1:$1,0)))),"",INDEX('Raw Data Points'!$1:$1048576,$B14,MATCH(H$7,'Raw Data Points'!$1:$1,0))),"Map")</f>
        <v>Map</v>
      </c>
      <c r="I14" s="24"/>
      <c r="J14" s="24"/>
      <c r="K14" s="54" t="str">
        <f t="shared" si="2"/>
        <v>150+52.69</v>
      </c>
      <c r="L14" s="18" t="str">
        <f>IF(OR(INDEX('Raw Data Points'!$1:$1048576,$B14,MATCH(L$7,'Raw Data Points'!$1:$1,0))=0,ISNA(INDEX('Raw Data Points'!$1:$1048576,$B14,MATCH(L$7,'Raw Data Points'!$1:$1,0)))),"",INDEX('Raw Data Points'!$1:$1048576,$B14,MATCH(L$7,'Raw Data Points'!$1:$1,0)))</f>
        <v>150+52.69</v>
      </c>
      <c r="M14" s="18">
        <f>IF(OR(INDEX('Raw Data Points'!$1:$1048576,$B14,MATCH(M$7,'Raw Data Points'!$1:$1,0))=0,ISNA(INDEX('Raw Data Points'!$1:$1048576,$B14,MATCH(M$7,'Raw Data Points'!$1:$1,0)))),"",INDEX('Raw Data Points'!$1:$1048576,$B14,MATCH(M$7,'Raw Data Points'!$1:$1,0)))</f>
        <v>42.36</v>
      </c>
      <c r="N14" s="18"/>
      <c r="O14" s="18"/>
      <c r="P14" s="18"/>
      <c r="Q14" s="18"/>
      <c r="R14" s="18" t="str">
        <f>IF(OR(INDEX('Raw Data Points'!$1:$1048576,$B14,MATCH(R$7,'Raw Data Points'!$1:$1,0))=0,ISNA(INDEX('Raw Data Points'!$1:$1048576,$B14,MATCH(R$7,'Raw Data Points'!$1:$1,0)))),"",INDEX('Raw Data Points'!$1:$1048576,$B14,MATCH(R$7,'Raw Data Points'!$1:$1,0)))</f>
        <v>RELOCATE</v>
      </c>
      <c r="S14" s="18" t="str">
        <f>IF(OR(INDEX('Raw Data Points'!$1:$1048576,$B14,MATCH(S$7,'Raw Data Points'!$1:$1,0))=0,ISNA(INDEX('Raw Data Points'!$1:$1048576,$B14,MATCH(S$7,'Raw Data Points'!$1:$1,0)))),"",INDEX('Raw Data Points'!$1:$1048576,$B14,MATCH(S$7,'Raw Data Points'!$1:$1,0)))</f>
        <v>CONFLICT</v>
      </c>
      <c r="T14" s="18" t="str">
        <f>IF(OR(INDEX('Raw Data Points'!$1:$1048576,$B14,MATCH(T$7,'Raw Data Points'!$1:$1,0))=0,ISNA(INDEX('Raw Data Points'!$1:$1048576,$B14,MATCH(T$7,'Raw Data Points'!$1:$1,0)))),"",INDEX('Raw Data Points'!$1:$1048576,$B14,MATCH(T$7,'Raw Data Points'!$1:$1,0)))</f>
        <v>LOCATED WITHIN FOOTPRINT OF PROPOSED IMPROVEMENTS</v>
      </c>
      <c r="W14" s="13"/>
    </row>
    <row r="15" spans="1:23" ht="48" customHeight="1" x14ac:dyDescent="0.3">
      <c r="A15" s="3">
        <f t="shared" si="1"/>
        <v>1</v>
      </c>
      <c r="B15" s="3">
        <v>9</v>
      </c>
      <c r="C15" s="19">
        <f>IF(OR(INDEX('Raw Data Points'!$1:$1048576,$B15,MATCH(C$7,'Raw Data Points'!$1:$1,0))=0,ISNA(INDEX('Raw Data Points'!$1:$1048576,$B15,MATCH(C$7,'Raw Data Points'!$1:$1,0)))),"",INDEX('Raw Data Points'!$1:$1048576,$B15,MATCH(C$7,'Raw Data Points'!$1:$1,0)))</f>
        <v>32</v>
      </c>
      <c r="D15" s="19" t="str">
        <f>IF(OR(INDEX('Raw Data Points'!$1:$1048576,$B15,MATCH(D$7,'Raw Data Points'!$1:$1,0))=0,ISNA(INDEX('Raw Data Points'!$1:$1048576,$B15,MATCH(D$7,'Raw Data Points'!$1:$1,0)))),"",INDEX('Raw Data Points'!$1:$1048576,$B15,MATCH(D$7,'Raw Data Points'!$1:$1,0)))</f>
        <v>GVEC</v>
      </c>
      <c r="E15" s="19">
        <f t="shared" si="0"/>
        <v>0</v>
      </c>
      <c r="F15" s="19" t="str">
        <f>IF(OR(INDEX('Raw Data Points'!$1:$1048576,$B15,MATCH(F$7,'Raw Data Points'!$1:$1,0))=0,ISNA(INDEX('Raw Data Points'!$1:$1048576,$B15,MATCH(F$7,'Raw Data Points'!$1:$1,0)))),"",INDEX('Raw Data Points'!$1:$1048576,$B15,MATCH(F$7,'Raw Data Points'!$1:$1,0)))</f>
        <v>Electric Guy Anchor</v>
      </c>
      <c r="G15" s="20"/>
      <c r="H15" s="25" t="str">
        <f>HYPERLINK(IF(OR(INDEX('Raw Data Points'!$1:$1048576,$B15,MATCH(H$7,'Raw Data Points'!$1:$1,0))=0,ISNA(INDEX('Raw Data Points'!$1:$1048576,$B15,MATCH(H$7,'Raw Data Points'!$1:$1,0)))),"",INDEX('Raw Data Points'!$1:$1048576,$B15,MATCH(H$7,'Raw Data Points'!$1:$1,0))),"Map")</f>
        <v>Map</v>
      </c>
      <c r="I15" s="25"/>
      <c r="J15" s="25"/>
      <c r="K15" s="55" t="str">
        <f t="shared" si="2"/>
        <v>150+44.56</v>
      </c>
      <c r="L15" s="19" t="str">
        <f>IF(OR(INDEX('Raw Data Points'!$1:$1048576,$B15,MATCH(L$7,'Raw Data Points'!$1:$1,0))=0,ISNA(INDEX('Raw Data Points'!$1:$1048576,$B15,MATCH(L$7,'Raw Data Points'!$1:$1,0)))),"",INDEX('Raw Data Points'!$1:$1048576,$B15,MATCH(L$7,'Raw Data Points'!$1:$1,0)))</f>
        <v>150+44.56</v>
      </c>
      <c r="M15" s="19">
        <f>IF(OR(INDEX('Raw Data Points'!$1:$1048576,$B15,MATCH(M$7,'Raw Data Points'!$1:$1,0))=0,ISNA(INDEX('Raw Data Points'!$1:$1048576,$B15,MATCH(M$7,'Raw Data Points'!$1:$1,0)))),"",INDEX('Raw Data Points'!$1:$1048576,$B15,MATCH(M$7,'Raw Data Points'!$1:$1,0)))</f>
        <v>40.520000000000003</v>
      </c>
      <c r="N15" s="19"/>
      <c r="O15" s="19"/>
      <c r="P15" s="19"/>
      <c r="Q15" s="19"/>
      <c r="R15" s="19" t="str">
        <f>IF(OR(INDEX('Raw Data Points'!$1:$1048576,$B15,MATCH(R$7,'Raw Data Points'!$1:$1,0))=0,ISNA(INDEX('Raw Data Points'!$1:$1048576,$B15,MATCH(R$7,'Raw Data Points'!$1:$1,0)))),"",INDEX('Raw Data Points'!$1:$1048576,$B15,MATCH(R$7,'Raw Data Points'!$1:$1,0)))</f>
        <v>RELOCATE</v>
      </c>
      <c r="S15" s="19" t="str">
        <f>IF(OR(INDEX('Raw Data Points'!$1:$1048576,$B15,MATCH(S$7,'Raw Data Points'!$1:$1,0))=0,ISNA(INDEX('Raw Data Points'!$1:$1048576,$B15,MATCH(S$7,'Raw Data Points'!$1:$1,0)))),"",INDEX('Raw Data Points'!$1:$1048576,$B15,MATCH(S$7,'Raw Data Points'!$1:$1,0)))</f>
        <v>CONFLICT</v>
      </c>
      <c r="T15" s="19" t="str">
        <f>IF(OR(INDEX('Raw Data Points'!$1:$1048576,$B15,MATCH(T$7,'Raw Data Points'!$1:$1,0))=0,ISNA(INDEX('Raw Data Points'!$1:$1048576,$B15,MATCH(T$7,'Raw Data Points'!$1:$1,0)))),"",INDEX('Raw Data Points'!$1:$1048576,$B15,MATCH(T$7,'Raw Data Points'!$1:$1,0)))</f>
        <v>LOCATED WITHIN FOOTPRINT OF PROPOSED IMPROVEMENTS</v>
      </c>
    </row>
    <row r="16" spans="1:23" ht="48" customHeight="1" x14ac:dyDescent="0.3">
      <c r="A16" s="3">
        <f t="shared" si="1"/>
        <v>1</v>
      </c>
      <c r="B16" s="3">
        <v>10</v>
      </c>
      <c r="C16" s="18">
        <f>IF(OR(INDEX('Raw Data Points'!$1:$1048576,$B16,MATCH(C$7,'Raw Data Points'!$1:$1,0))=0,ISNA(INDEX('Raw Data Points'!$1:$1048576,$B16,MATCH(C$7,'Raw Data Points'!$1:$1,0)))),"",INDEX('Raw Data Points'!$1:$1048576,$B16,MATCH(C$7,'Raw Data Points'!$1:$1,0)))</f>
        <v>33</v>
      </c>
      <c r="D16" s="18" t="str">
        <f>IF(OR(INDEX('Raw Data Points'!$1:$1048576,$B16,MATCH(D$7,'Raw Data Points'!$1:$1,0))=0,ISNA(INDEX('Raw Data Points'!$1:$1048576,$B16,MATCH(D$7,'Raw Data Points'!$1:$1,0)))),"",INDEX('Raw Data Points'!$1:$1048576,$B16,MATCH(D$7,'Raw Data Points'!$1:$1,0)))</f>
        <v>GVEC</v>
      </c>
      <c r="E16" s="18">
        <f t="shared" si="0"/>
        <v>0</v>
      </c>
      <c r="F16" s="18" t="str">
        <f>IF(OR(INDEX('Raw Data Points'!$1:$1048576,$B16,MATCH(F$7,'Raw Data Points'!$1:$1,0))=0,ISNA(INDEX('Raw Data Points'!$1:$1048576,$B16,MATCH(F$7,'Raw Data Points'!$1:$1,0)))),"",INDEX('Raw Data Points'!$1:$1048576,$B16,MATCH(F$7,'Raw Data Points'!$1:$1,0)))</f>
        <v>Electric Power Pole</v>
      </c>
      <c r="G16" s="18"/>
      <c r="H16" s="24" t="str">
        <f>HYPERLINK(IF(OR(INDEX('Raw Data Points'!$1:$1048576,$B16,MATCH(H$7,'Raw Data Points'!$1:$1,0))=0,ISNA(INDEX('Raw Data Points'!$1:$1048576,$B16,MATCH(H$7,'Raw Data Points'!$1:$1,0)))),"",INDEX('Raw Data Points'!$1:$1048576,$B16,MATCH(H$7,'Raw Data Points'!$1:$1,0))),"Map")</f>
        <v>Map</v>
      </c>
      <c r="I16" s="24"/>
      <c r="J16" s="24"/>
      <c r="K16" s="54" t="str">
        <f t="shared" si="2"/>
        <v>150+44.55</v>
      </c>
      <c r="L16" s="18" t="str">
        <f>IF(OR(INDEX('Raw Data Points'!$1:$1048576,$B16,MATCH(L$7,'Raw Data Points'!$1:$1,0))=0,ISNA(INDEX('Raw Data Points'!$1:$1048576,$B16,MATCH(L$7,'Raw Data Points'!$1:$1,0)))),"",INDEX('Raw Data Points'!$1:$1048576,$B16,MATCH(L$7,'Raw Data Points'!$1:$1,0)))</f>
        <v>150+44.55</v>
      </c>
      <c r="M16" s="18">
        <f>IF(OR(INDEX('Raw Data Points'!$1:$1048576,$B16,MATCH(M$7,'Raw Data Points'!$1:$1,0))=0,ISNA(INDEX('Raw Data Points'!$1:$1048576,$B16,MATCH(M$7,'Raw Data Points'!$1:$1,0)))),"",INDEX('Raw Data Points'!$1:$1048576,$B16,MATCH(M$7,'Raw Data Points'!$1:$1,0)))</f>
        <v>45.5</v>
      </c>
      <c r="N16" s="18"/>
      <c r="O16" s="18"/>
      <c r="P16" s="18"/>
      <c r="Q16" s="18"/>
      <c r="R16" s="18" t="str">
        <f>IF(OR(INDEX('Raw Data Points'!$1:$1048576,$B16,MATCH(R$7,'Raw Data Points'!$1:$1,0))=0,ISNA(INDEX('Raw Data Points'!$1:$1048576,$B16,MATCH(R$7,'Raw Data Points'!$1:$1,0)))),"",INDEX('Raw Data Points'!$1:$1048576,$B16,MATCH(R$7,'Raw Data Points'!$1:$1,0)))</f>
        <v>RELOCATE</v>
      </c>
      <c r="S16" s="18" t="str">
        <f>IF(OR(INDEX('Raw Data Points'!$1:$1048576,$B16,MATCH(S$7,'Raw Data Points'!$1:$1,0))=0,ISNA(INDEX('Raw Data Points'!$1:$1048576,$B16,MATCH(S$7,'Raw Data Points'!$1:$1,0)))),"",INDEX('Raw Data Points'!$1:$1048576,$B16,MATCH(S$7,'Raw Data Points'!$1:$1,0)))</f>
        <v>CONFLICT</v>
      </c>
      <c r="T16" s="18" t="str">
        <f>IF(OR(INDEX('Raw Data Points'!$1:$1048576,$B16,MATCH(T$7,'Raw Data Points'!$1:$1,0))=0,ISNA(INDEX('Raw Data Points'!$1:$1048576,$B16,MATCH(T$7,'Raw Data Points'!$1:$1,0)))),"",INDEX('Raw Data Points'!$1:$1048576,$B16,MATCH(T$7,'Raw Data Points'!$1:$1,0)))</f>
        <v>LOCATED WITHIN FOOTPRINT OF PROPOSED IMPROVEMENTS</v>
      </c>
    </row>
    <row r="17" spans="1:23" ht="48" customHeight="1" x14ac:dyDescent="0.3">
      <c r="A17" s="3">
        <f t="shared" si="1"/>
        <v>1</v>
      </c>
      <c r="B17" s="3">
        <v>11</v>
      </c>
      <c r="C17" s="19">
        <f>IF(OR(INDEX('Raw Data Points'!$1:$1048576,$B17,MATCH(C$7,'Raw Data Points'!$1:$1,0))=0,ISNA(INDEX('Raw Data Points'!$1:$1048576,$B17,MATCH(C$7,'Raw Data Points'!$1:$1,0)))),"",INDEX('Raw Data Points'!$1:$1048576,$B17,MATCH(C$7,'Raw Data Points'!$1:$1,0)))</f>
        <v>34</v>
      </c>
      <c r="D17" s="19" t="str">
        <f>IF(OR(INDEX('Raw Data Points'!$1:$1048576,$B17,MATCH(D$7,'Raw Data Points'!$1:$1,0))=0,ISNA(INDEX('Raw Data Points'!$1:$1048576,$B17,MATCH(D$7,'Raw Data Points'!$1:$1,0)))),"",INDEX('Raw Data Points'!$1:$1048576,$B17,MATCH(D$7,'Raw Data Points'!$1:$1,0)))</f>
        <v>GREEN VALLEY SUD</v>
      </c>
      <c r="E17" s="19">
        <f t="shared" si="0"/>
        <v>0</v>
      </c>
      <c r="F17" s="19" t="str">
        <f>IF(OR(INDEX('Raw Data Points'!$1:$1048576,$B17,MATCH(F$7,'Raw Data Points'!$1:$1,0))=0,ISNA(INDEX('Raw Data Points'!$1:$1048576,$B17,MATCH(F$7,'Raw Data Points'!$1:$1,0)))),"",INDEX('Raw Data Points'!$1:$1048576,$B17,MATCH(F$7,'Raw Data Points'!$1:$1,0)))</f>
        <v>Water Valve</v>
      </c>
      <c r="G17" s="20"/>
      <c r="H17" s="25" t="str">
        <f>HYPERLINK(IF(OR(INDEX('Raw Data Points'!$1:$1048576,$B17,MATCH(H$7,'Raw Data Points'!$1:$1,0))=0,ISNA(INDEX('Raw Data Points'!$1:$1048576,$B17,MATCH(H$7,'Raw Data Points'!$1:$1,0)))),"",INDEX('Raw Data Points'!$1:$1048576,$B17,MATCH(H$7,'Raw Data Points'!$1:$1,0))),"Map")</f>
        <v>Map</v>
      </c>
      <c r="I17" s="25"/>
      <c r="J17" s="25"/>
      <c r="K17" s="55" t="str">
        <f t="shared" si="2"/>
        <v>150+36.91</v>
      </c>
      <c r="L17" s="19" t="str">
        <f>IF(OR(INDEX('Raw Data Points'!$1:$1048576,$B17,MATCH(L$7,'Raw Data Points'!$1:$1,0))=0,ISNA(INDEX('Raw Data Points'!$1:$1048576,$B17,MATCH(L$7,'Raw Data Points'!$1:$1,0)))),"",INDEX('Raw Data Points'!$1:$1048576,$B17,MATCH(L$7,'Raw Data Points'!$1:$1,0)))</f>
        <v>150+36.91</v>
      </c>
      <c r="M17" s="19">
        <f>IF(OR(INDEX('Raw Data Points'!$1:$1048576,$B17,MATCH(M$7,'Raw Data Points'!$1:$1,0))=0,ISNA(INDEX('Raw Data Points'!$1:$1048576,$B17,MATCH(M$7,'Raw Data Points'!$1:$1,0)))),"",INDEX('Raw Data Points'!$1:$1048576,$B17,MATCH(M$7,'Raw Data Points'!$1:$1,0)))</f>
        <v>42.12</v>
      </c>
      <c r="N17" s="19"/>
      <c r="O17" s="19"/>
      <c r="P17" s="19"/>
      <c r="Q17" s="19"/>
      <c r="R17" s="19" t="str">
        <f>IF(OR(INDEX('Raw Data Points'!$1:$1048576,$B17,MATCH(R$7,'Raw Data Points'!$1:$1,0))=0,ISNA(INDEX('Raw Data Points'!$1:$1048576,$B17,MATCH(R$7,'Raw Data Points'!$1:$1,0)))),"",INDEX('Raw Data Points'!$1:$1048576,$B17,MATCH(R$7,'Raw Data Points'!$1:$1,0)))</f>
        <v>RELOCATE</v>
      </c>
      <c r="S17" s="19" t="str">
        <f>IF(OR(INDEX('Raw Data Points'!$1:$1048576,$B17,MATCH(S$7,'Raw Data Points'!$1:$1,0))=0,ISNA(INDEX('Raw Data Points'!$1:$1048576,$B17,MATCH(S$7,'Raw Data Points'!$1:$1,0)))),"",INDEX('Raw Data Points'!$1:$1048576,$B17,MATCH(S$7,'Raw Data Points'!$1:$1,0)))</f>
        <v>CONFLICT</v>
      </c>
      <c r="T17" s="19" t="str">
        <f>IF(OR(INDEX('Raw Data Points'!$1:$1048576,$B17,MATCH(T$7,'Raw Data Points'!$1:$1,0))=0,ISNA(INDEX('Raw Data Points'!$1:$1048576,$B17,MATCH(T$7,'Raw Data Points'!$1:$1,0)))),"",INDEX('Raw Data Points'!$1:$1048576,$B17,MATCH(T$7,'Raw Data Points'!$1:$1,0)))</f>
        <v>LOCATED WITHIN FOOTPRINT OF PROPOSED IMPROVEMENTS</v>
      </c>
      <c r="W17" s="13"/>
    </row>
    <row r="18" spans="1:23" ht="48" customHeight="1" x14ac:dyDescent="0.3">
      <c r="A18" s="3">
        <f t="shared" si="1"/>
        <v>1</v>
      </c>
      <c r="B18" s="3">
        <v>12</v>
      </c>
      <c r="C18" s="18">
        <f>IF(OR(INDEX('Raw Data Points'!$1:$1048576,$B18,MATCH(C$7,'Raw Data Points'!$1:$1,0))=0,ISNA(INDEX('Raw Data Points'!$1:$1048576,$B18,MATCH(C$7,'Raw Data Points'!$1:$1,0)))),"",INDEX('Raw Data Points'!$1:$1048576,$B18,MATCH(C$7,'Raw Data Points'!$1:$1,0)))</f>
        <v>35</v>
      </c>
      <c r="D18" s="18" t="str">
        <f>IF(OR(INDEX('Raw Data Points'!$1:$1048576,$B18,MATCH(D$7,'Raw Data Points'!$1:$1,0))=0,ISNA(INDEX('Raw Data Points'!$1:$1048576,$B18,MATCH(D$7,'Raw Data Points'!$1:$1,0)))),"",INDEX('Raw Data Points'!$1:$1048576,$B18,MATCH(D$7,'Raw Data Points'!$1:$1,0)))</f>
        <v>GVEC</v>
      </c>
      <c r="E18" s="18">
        <f t="shared" si="0"/>
        <v>0</v>
      </c>
      <c r="F18" s="18" t="str">
        <f>IF(OR(INDEX('Raw Data Points'!$1:$1048576,$B18,MATCH(F$7,'Raw Data Points'!$1:$1,0))=0,ISNA(INDEX('Raw Data Points'!$1:$1048576,$B18,MATCH(F$7,'Raw Data Points'!$1:$1,0)))),"",INDEX('Raw Data Points'!$1:$1048576,$B18,MATCH(F$7,'Raw Data Points'!$1:$1,0)))</f>
        <v>Electric Guy Anchor</v>
      </c>
      <c r="G18" s="18"/>
      <c r="H18" s="24" t="str">
        <f>HYPERLINK(IF(OR(INDEX('Raw Data Points'!$1:$1048576,$B18,MATCH(H$7,'Raw Data Points'!$1:$1,0))=0,ISNA(INDEX('Raw Data Points'!$1:$1048576,$B18,MATCH(H$7,'Raw Data Points'!$1:$1,0)))),"",INDEX('Raw Data Points'!$1:$1048576,$B18,MATCH(H$7,'Raw Data Points'!$1:$1,0))),"Map")</f>
        <v>Map</v>
      </c>
      <c r="I18" s="24"/>
      <c r="J18" s="24"/>
      <c r="K18" s="54" t="str">
        <f t="shared" si="2"/>
        <v>150+43.57</v>
      </c>
      <c r="L18" s="18" t="str">
        <f>IF(OR(INDEX('Raw Data Points'!$1:$1048576,$B18,MATCH(L$7,'Raw Data Points'!$1:$1,0))=0,ISNA(INDEX('Raw Data Points'!$1:$1048576,$B18,MATCH(L$7,'Raw Data Points'!$1:$1,0)))),"",INDEX('Raw Data Points'!$1:$1048576,$B18,MATCH(L$7,'Raw Data Points'!$1:$1,0)))</f>
        <v>150+43.57</v>
      </c>
      <c r="M18" s="18">
        <f>IF(OR(INDEX('Raw Data Points'!$1:$1048576,$B18,MATCH(M$7,'Raw Data Points'!$1:$1,0))=0,ISNA(INDEX('Raw Data Points'!$1:$1048576,$B18,MATCH(M$7,'Raw Data Points'!$1:$1,0)))),"",INDEX('Raw Data Points'!$1:$1048576,$B18,MATCH(M$7,'Raw Data Points'!$1:$1,0)))</f>
        <v>59.51</v>
      </c>
      <c r="N18" s="18"/>
      <c r="O18" s="18"/>
      <c r="P18" s="18"/>
      <c r="Q18" s="18"/>
      <c r="R18" s="18" t="str">
        <f>IF(OR(INDEX('Raw Data Points'!$1:$1048576,$B18,MATCH(R$7,'Raw Data Points'!$1:$1,0))=0,ISNA(INDEX('Raw Data Points'!$1:$1048576,$B18,MATCH(R$7,'Raw Data Points'!$1:$1,0)))),"",INDEX('Raw Data Points'!$1:$1048576,$B18,MATCH(R$7,'Raw Data Points'!$1:$1,0)))</f>
        <v>RELOCATE</v>
      </c>
      <c r="S18" s="18" t="str">
        <f>IF(OR(INDEX('Raw Data Points'!$1:$1048576,$B18,MATCH(S$7,'Raw Data Points'!$1:$1,0))=0,ISNA(INDEX('Raw Data Points'!$1:$1048576,$B18,MATCH(S$7,'Raw Data Points'!$1:$1,0)))),"",INDEX('Raw Data Points'!$1:$1048576,$B18,MATCH(S$7,'Raw Data Points'!$1:$1,0)))</f>
        <v>CONFLICT</v>
      </c>
      <c r="T18" s="18" t="str">
        <f>IF(OR(INDEX('Raw Data Points'!$1:$1048576,$B18,MATCH(T$7,'Raw Data Points'!$1:$1,0))=0,ISNA(INDEX('Raw Data Points'!$1:$1048576,$B18,MATCH(T$7,'Raw Data Points'!$1:$1,0)))),"",INDEX('Raw Data Points'!$1:$1048576,$B18,MATCH(T$7,'Raw Data Points'!$1:$1,0)))</f>
        <v>LOCATED WITHIN FOOTPRINT OF PROPOSED IMPROVEMENTS</v>
      </c>
      <c r="W18" s="13"/>
    </row>
    <row r="19" spans="1:23" ht="48" customHeight="1" x14ac:dyDescent="0.3">
      <c r="A19" s="3">
        <f t="shared" si="1"/>
        <v>1</v>
      </c>
      <c r="B19" s="3">
        <v>13</v>
      </c>
      <c r="C19" s="19">
        <f>IF(OR(INDEX('Raw Data Points'!$1:$1048576,$B19,MATCH(C$7,'Raw Data Points'!$1:$1,0))=0,ISNA(INDEX('Raw Data Points'!$1:$1048576,$B19,MATCH(C$7,'Raw Data Points'!$1:$1,0)))),"",INDEX('Raw Data Points'!$1:$1048576,$B19,MATCH(C$7,'Raw Data Points'!$1:$1,0)))</f>
        <v>36</v>
      </c>
      <c r="D19" s="19" t="str">
        <f>IF(OR(INDEX('Raw Data Points'!$1:$1048576,$B19,MATCH(D$7,'Raw Data Points'!$1:$1,0))=0,ISNA(INDEX('Raw Data Points'!$1:$1048576,$B19,MATCH(D$7,'Raw Data Points'!$1:$1,0)))),"",INDEX('Raw Data Points'!$1:$1048576,$B19,MATCH(D$7,'Raw Data Points'!$1:$1,0)))</f>
        <v>GVEC</v>
      </c>
      <c r="E19" s="19">
        <f t="shared" si="0"/>
        <v>0</v>
      </c>
      <c r="F19" s="19" t="str">
        <f>IF(OR(INDEX('Raw Data Points'!$1:$1048576,$B19,MATCH(F$7,'Raw Data Points'!$1:$1,0))=0,ISNA(INDEX('Raw Data Points'!$1:$1048576,$B19,MATCH(F$7,'Raw Data Points'!$1:$1,0)))),"",INDEX('Raw Data Points'!$1:$1048576,$B19,MATCH(F$7,'Raw Data Points'!$1:$1,0)))</f>
        <v>Electric Power Pole</v>
      </c>
      <c r="G19" s="20"/>
      <c r="H19" s="25" t="str">
        <f>HYPERLINK(IF(OR(INDEX('Raw Data Points'!$1:$1048576,$B19,MATCH(H$7,'Raw Data Points'!$1:$1,0))=0,ISNA(INDEX('Raw Data Points'!$1:$1048576,$B19,MATCH(H$7,'Raw Data Points'!$1:$1,0)))),"",INDEX('Raw Data Points'!$1:$1048576,$B19,MATCH(H$7,'Raw Data Points'!$1:$1,0))),"Map")</f>
        <v>Map</v>
      </c>
      <c r="I19" s="25"/>
      <c r="J19" s="25"/>
      <c r="K19" s="55" t="str">
        <f t="shared" si="2"/>
        <v>150+41.13</v>
      </c>
      <c r="L19" s="19" t="str">
        <f>IF(OR(INDEX('Raw Data Points'!$1:$1048576,$B19,MATCH(L$7,'Raw Data Points'!$1:$1,0))=0,ISNA(INDEX('Raw Data Points'!$1:$1048576,$B19,MATCH(L$7,'Raw Data Points'!$1:$1,0)))),"",INDEX('Raw Data Points'!$1:$1048576,$B19,MATCH(L$7,'Raw Data Points'!$1:$1,0)))</f>
        <v>150+41.13</v>
      </c>
      <c r="M19" s="19">
        <f>IF(OR(INDEX('Raw Data Points'!$1:$1048576,$B19,MATCH(M$7,'Raw Data Points'!$1:$1,0))=0,ISNA(INDEX('Raw Data Points'!$1:$1048576,$B19,MATCH(M$7,'Raw Data Points'!$1:$1,0)))),"",INDEX('Raw Data Points'!$1:$1048576,$B19,MATCH(M$7,'Raw Data Points'!$1:$1,0)))</f>
        <v>84.67</v>
      </c>
      <c r="N19" s="19"/>
      <c r="O19" s="19"/>
      <c r="P19" s="19"/>
      <c r="Q19" s="19"/>
      <c r="R19" s="19" t="str">
        <f>IF(OR(INDEX('Raw Data Points'!$1:$1048576,$B19,MATCH(R$7,'Raw Data Points'!$1:$1,0))=0,ISNA(INDEX('Raw Data Points'!$1:$1048576,$B19,MATCH(R$7,'Raw Data Points'!$1:$1,0)))),"",INDEX('Raw Data Points'!$1:$1048576,$B19,MATCH(R$7,'Raw Data Points'!$1:$1,0)))</f>
        <v>RELOCATE</v>
      </c>
      <c r="S19" s="19" t="str">
        <f>IF(OR(INDEX('Raw Data Points'!$1:$1048576,$B19,MATCH(S$7,'Raw Data Points'!$1:$1,0))=0,ISNA(INDEX('Raw Data Points'!$1:$1048576,$B19,MATCH(S$7,'Raw Data Points'!$1:$1,0)))),"",INDEX('Raw Data Points'!$1:$1048576,$B19,MATCH(S$7,'Raw Data Points'!$1:$1,0)))</f>
        <v>CONFLICT</v>
      </c>
      <c r="T19" s="19" t="str">
        <f>IF(OR(INDEX('Raw Data Points'!$1:$1048576,$B19,MATCH(T$7,'Raw Data Points'!$1:$1,0))=0,ISNA(INDEX('Raw Data Points'!$1:$1048576,$B19,MATCH(T$7,'Raw Data Points'!$1:$1,0)))),"",INDEX('Raw Data Points'!$1:$1048576,$B19,MATCH(T$7,'Raw Data Points'!$1:$1,0)))</f>
        <v>LOCATED WITHIN FOOTPRINT OF PROPOSED IMPROVEMENTS</v>
      </c>
      <c r="W19" s="13"/>
    </row>
    <row r="20" spans="1:23" ht="48" customHeight="1" x14ac:dyDescent="0.3">
      <c r="A20" s="3">
        <f t="shared" si="1"/>
        <v>1</v>
      </c>
      <c r="B20" s="3">
        <v>14</v>
      </c>
      <c r="C20" s="18">
        <f>IF(OR(INDEX('Raw Data Points'!$1:$1048576,$B20,MATCH(C$7,'Raw Data Points'!$1:$1,0))=0,ISNA(INDEX('Raw Data Points'!$1:$1048576,$B20,MATCH(C$7,'Raw Data Points'!$1:$1,0)))),"",INDEX('Raw Data Points'!$1:$1048576,$B20,MATCH(C$7,'Raw Data Points'!$1:$1,0)))</f>
        <v>37</v>
      </c>
      <c r="D20" s="18" t="str">
        <f>IF(OR(INDEX('Raw Data Points'!$1:$1048576,$B20,MATCH(D$7,'Raw Data Points'!$1:$1,0))=0,ISNA(INDEX('Raw Data Points'!$1:$1048576,$B20,MATCH(D$7,'Raw Data Points'!$1:$1,0)))),"",INDEX('Raw Data Points'!$1:$1048576,$B20,MATCH(D$7,'Raw Data Points'!$1:$1,0)))</f>
        <v>GVEC</v>
      </c>
      <c r="E20" s="18">
        <f t="shared" si="0"/>
        <v>0</v>
      </c>
      <c r="F20" s="18" t="str">
        <f>IF(OR(INDEX('Raw Data Points'!$1:$1048576,$B20,MATCH(F$7,'Raw Data Points'!$1:$1,0))=0,ISNA(INDEX('Raw Data Points'!$1:$1048576,$B20,MATCH(F$7,'Raw Data Points'!$1:$1,0)))),"",INDEX('Raw Data Points'!$1:$1048576,$B20,MATCH(F$7,'Raw Data Points'!$1:$1,0)))</f>
        <v>Electric Power Pole</v>
      </c>
      <c r="G20" s="18"/>
      <c r="H20" s="24" t="str">
        <f>HYPERLINK(IF(OR(INDEX('Raw Data Points'!$1:$1048576,$B20,MATCH(H$7,'Raw Data Points'!$1:$1,0))=0,ISNA(INDEX('Raw Data Points'!$1:$1048576,$B20,MATCH(H$7,'Raw Data Points'!$1:$1,0)))),"",INDEX('Raw Data Points'!$1:$1048576,$B20,MATCH(H$7,'Raw Data Points'!$1:$1,0))),"Map")</f>
        <v>Map</v>
      </c>
      <c r="I20" s="24"/>
      <c r="J20" s="24"/>
      <c r="K20" s="54" t="str">
        <f t="shared" si="2"/>
        <v>148+92.20</v>
      </c>
      <c r="L20" s="18" t="str">
        <f>IF(OR(INDEX('Raw Data Points'!$1:$1048576,$B20,MATCH(L$7,'Raw Data Points'!$1:$1,0))=0,ISNA(INDEX('Raw Data Points'!$1:$1048576,$B20,MATCH(L$7,'Raw Data Points'!$1:$1,0)))),"",INDEX('Raw Data Points'!$1:$1048576,$B20,MATCH(L$7,'Raw Data Points'!$1:$1,0)))</f>
        <v>148+92.20</v>
      </c>
      <c r="M20" s="18">
        <f>IF(OR(INDEX('Raw Data Points'!$1:$1048576,$B20,MATCH(M$7,'Raw Data Points'!$1:$1,0))=0,ISNA(INDEX('Raw Data Points'!$1:$1048576,$B20,MATCH(M$7,'Raw Data Points'!$1:$1,0)))),"",INDEX('Raw Data Points'!$1:$1048576,$B20,MATCH(M$7,'Raw Data Points'!$1:$1,0)))</f>
        <v>45.18</v>
      </c>
      <c r="N20" s="18"/>
      <c r="O20" s="18"/>
      <c r="P20" s="18"/>
      <c r="Q20" s="18"/>
      <c r="R20" s="18" t="str">
        <f>IF(OR(INDEX('Raw Data Points'!$1:$1048576,$B20,MATCH(R$7,'Raw Data Points'!$1:$1,0))=0,ISNA(INDEX('Raw Data Points'!$1:$1048576,$B20,MATCH(R$7,'Raw Data Points'!$1:$1,0)))),"",INDEX('Raw Data Points'!$1:$1048576,$B20,MATCH(R$7,'Raw Data Points'!$1:$1,0)))</f>
        <v>RELOCATE</v>
      </c>
      <c r="S20" s="18" t="str">
        <f>IF(OR(INDEX('Raw Data Points'!$1:$1048576,$B20,MATCH(S$7,'Raw Data Points'!$1:$1,0))=0,ISNA(INDEX('Raw Data Points'!$1:$1048576,$B20,MATCH(S$7,'Raw Data Points'!$1:$1,0)))),"",INDEX('Raw Data Points'!$1:$1048576,$B20,MATCH(S$7,'Raw Data Points'!$1:$1,0)))</f>
        <v>CONFLICT</v>
      </c>
      <c r="T20" s="18" t="str">
        <f>IF(OR(INDEX('Raw Data Points'!$1:$1048576,$B20,MATCH(T$7,'Raw Data Points'!$1:$1,0))=0,ISNA(INDEX('Raw Data Points'!$1:$1048576,$B20,MATCH(T$7,'Raw Data Points'!$1:$1,0)))),"",INDEX('Raw Data Points'!$1:$1048576,$B20,MATCH(T$7,'Raw Data Points'!$1:$1,0)))</f>
        <v>LOCATED WITHIN FOOTPRINT OF PROPOSED IMPROVEMENTS</v>
      </c>
      <c r="W20" s="13"/>
    </row>
    <row r="21" spans="1:23" ht="48" customHeight="1" x14ac:dyDescent="0.3">
      <c r="A21" s="3">
        <f t="shared" si="1"/>
        <v>1</v>
      </c>
      <c r="B21" s="3">
        <v>15</v>
      </c>
      <c r="C21" s="19">
        <f>IF(OR(INDEX('Raw Data Points'!$1:$1048576,$B21,MATCH(C$7,'Raw Data Points'!$1:$1,0))=0,ISNA(INDEX('Raw Data Points'!$1:$1048576,$B21,MATCH(C$7,'Raw Data Points'!$1:$1,0)))),"",INDEX('Raw Data Points'!$1:$1048576,$B21,MATCH(C$7,'Raw Data Points'!$1:$1,0)))</f>
        <v>38</v>
      </c>
      <c r="D21" s="19" t="str">
        <f>IF(OR(INDEX('Raw Data Points'!$1:$1048576,$B21,MATCH(D$7,'Raw Data Points'!$1:$1,0))=0,ISNA(INDEX('Raw Data Points'!$1:$1048576,$B21,MATCH(D$7,'Raw Data Points'!$1:$1,0)))),"",INDEX('Raw Data Points'!$1:$1048576,$B21,MATCH(D$7,'Raw Data Points'!$1:$1,0)))</f>
        <v>GVEC</v>
      </c>
      <c r="E21" s="19">
        <f t="shared" si="0"/>
        <v>0</v>
      </c>
      <c r="F21" s="19" t="str">
        <f>IF(OR(INDEX('Raw Data Points'!$1:$1048576,$B21,MATCH(F$7,'Raw Data Points'!$1:$1,0))=0,ISNA(INDEX('Raw Data Points'!$1:$1048576,$B21,MATCH(F$7,'Raw Data Points'!$1:$1,0)))),"",INDEX('Raw Data Points'!$1:$1048576,$B21,MATCH(F$7,'Raw Data Points'!$1:$1,0)))</f>
        <v>Electric Guy Anchor</v>
      </c>
      <c r="G21" s="20"/>
      <c r="H21" s="25" t="str">
        <f>HYPERLINK(IF(OR(INDEX('Raw Data Points'!$1:$1048576,$B21,MATCH(H$7,'Raw Data Points'!$1:$1,0))=0,ISNA(INDEX('Raw Data Points'!$1:$1048576,$B21,MATCH(H$7,'Raw Data Points'!$1:$1,0)))),"",INDEX('Raw Data Points'!$1:$1048576,$B21,MATCH(H$7,'Raw Data Points'!$1:$1,0))),"Map")</f>
        <v>Map</v>
      </c>
      <c r="I21" s="25"/>
      <c r="J21" s="25"/>
      <c r="K21" s="55" t="str">
        <f t="shared" si="2"/>
        <v>148+92.03</v>
      </c>
      <c r="L21" s="19" t="str">
        <f>IF(OR(INDEX('Raw Data Points'!$1:$1048576,$B21,MATCH(L$7,'Raw Data Points'!$1:$1,0))=0,ISNA(INDEX('Raw Data Points'!$1:$1048576,$B21,MATCH(L$7,'Raw Data Points'!$1:$1,0)))),"",INDEX('Raw Data Points'!$1:$1048576,$B21,MATCH(L$7,'Raw Data Points'!$1:$1,0)))</f>
        <v>148+92.03</v>
      </c>
      <c r="M21" s="19">
        <f>IF(OR(INDEX('Raw Data Points'!$1:$1048576,$B21,MATCH(M$7,'Raw Data Points'!$1:$1,0))=0,ISNA(INDEX('Raw Data Points'!$1:$1048576,$B21,MATCH(M$7,'Raw Data Points'!$1:$1,0)))),"",INDEX('Raw Data Points'!$1:$1048576,$B21,MATCH(M$7,'Raw Data Points'!$1:$1,0)))</f>
        <v>51.74</v>
      </c>
      <c r="N21" s="19"/>
      <c r="O21" s="19"/>
      <c r="P21" s="19"/>
      <c r="Q21" s="19"/>
      <c r="R21" s="19" t="str">
        <f>IF(OR(INDEX('Raw Data Points'!$1:$1048576,$B21,MATCH(R$7,'Raw Data Points'!$1:$1,0))=0,ISNA(INDEX('Raw Data Points'!$1:$1048576,$B21,MATCH(R$7,'Raw Data Points'!$1:$1,0)))),"",INDEX('Raw Data Points'!$1:$1048576,$B21,MATCH(R$7,'Raw Data Points'!$1:$1,0)))</f>
        <v>RELOCATE</v>
      </c>
      <c r="S21" s="19" t="str">
        <f>IF(OR(INDEX('Raw Data Points'!$1:$1048576,$B21,MATCH(S$7,'Raw Data Points'!$1:$1,0))=0,ISNA(INDEX('Raw Data Points'!$1:$1048576,$B21,MATCH(S$7,'Raw Data Points'!$1:$1,0)))),"",INDEX('Raw Data Points'!$1:$1048576,$B21,MATCH(S$7,'Raw Data Points'!$1:$1,0)))</f>
        <v>CONFLICT</v>
      </c>
      <c r="T21" s="19" t="str">
        <f>IF(OR(INDEX('Raw Data Points'!$1:$1048576,$B21,MATCH(T$7,'Raw Data Points'!$1:$1,0))=0,ISNA(INDEX('Raw Data Points'!$1:$1048576,$B21,MATCH(T$7,'Raw Data Points'!$1:$1,0)))),"",INDEX('Raw Data Points'!$1:$1048576,$B21,MATCH(T$7,'Raw Data Points'!$1:$1,0)))</f>
        <v>LOCATED WITHIN FOOTPRINT OF PROPOSED IMPROVEMENTS</v>
      </c>
      <c r="W21" s="13"/>
    </row>
    <row r="22" spans="1:23" ht="48" customHeight="1" x14ac:dyDescent="0.3">
      <c r="A22" s="3">
        <f t="shared" si="1"/>
        <v>1</v>
      </c>
      <c r="B22" s="3">
        <v>16</v>
      </c>
      <c r="C22" s="18">
        <f>IF(OR(INDEX('Raw Data Points'!$1:$1048576,$B22,MATCH(C$7,'Raw Data Points'!$1:$1,0))=0,ISNA(INDEX('Raw Data Points'!$1:$1048576,$B22,MATCH(C$7,'Raw Data Points'!$1:$1,0)))),"",INDEX('Raw Data Points'!$1:$1048576,$B22,MATCH(C$7,'Raw Data Points'!$1:$1,0)))</f>
        <v>39</v>
      </c>
      <c r="D22" s="18" t="str">
        <f>IF(OR(INDEX('Raw Data Points'!$1:$1048576,$B22,MATCH(D$7,'Raw Data Points'!$1:$1,0))=0,ISNA(INDEX('Raw Data Points'!$1:$1048576,$B22,MATCH(D$7,'Raw Data Points'!$1:$1,0)))),"",INDEX('Raw Data Points'!$1:$1048576,$B22,MATCH(D$7,'Raw Data Points'!$1:$1,0)))</f>
        <v>GVEC</v>
      </c>
      <c r="E22" s="18">
        <f t="shared" si="0"/>
        <v>0</v>
      </c>
      <c r="F22" s="18" t="str">
        <f>IF(OR(INDEX('Raw Data Points'!$1:$1048576,$B22,MATCH(F$7,'Raw Data Points'!$1:$1,0))=0,ISNA(INDEX('Raw Data Points'!$1:$1048576,$B22,MATCH(F$7,'Raw Data Points'!$1:$1,0)))),"",INDEX('Raw Data Points'!$1:$1048576,$B22,MATCH(F$7,'Raw Data Points'!$1:$1,0)))</f>
        <v>Electric Guy Anchor</v>
      </c>
      <c r="G22" s="18"/>
      <c r="H22" s="24" t="str">
        <f>HYPERLINK(IF(OR(INDEX('Raw Data Points'!$1:$1048576,$B22,MATCH(H$7,'Raw Data Points'!$1:$1,0))=0,ISNA(INDEX('Raw Data Points'!$1:$1048576,$B22,MATCH(H$7,'Raw Data Points'!$1:$1,0)))),"",INDEX('Raw Data Points'!$1:$1048576,$B22,MATCH(H$7,'Raw Data Points'!$1:$1,0))),"Map")</f>
        <v>Map</v>
      </c>
      <c r="I22" s="24"/>
      <c r="J22" s="24"/>
      <c r="K22" s="54" t="str">
        <f t="shared" si="2"/>
        <v>148+91.83</v>
      </c>
      <c r="L22" s="18" t="str">
        <f>IF(OR(INDEX('Raw Data Points'!$1:$1048576,$B22,MATCH(L$7,'Raw Data Points'!$1:$1,0))=0,ISNA(INDEX('Raw Data Points'!$1:$1048576,$B22,MATCH(L$7,'Raw Data Points'!$1:$1,0)))),"",INDEX('Raw Data Points'!$1:$1048576,$B22,MATCH(L$7,'Raw Data Points'!$1:$1,0)))</f>
        <v>148+91.83</v>
      </c>
      <c r="M22" s="18">
        <f>IF(OR(INDEX('Raw Data Points'!$1:$1048576,$B22,MATCH(M$7,'Raw Data Points'!$1:$1,0))=0,ISNA(INDEX('Raw Data Points'!$1:$1048576,$B22,MATCH(M$7,'Raw Data Points'!$1:$1,0)))),"",INDEX('Raw Data Points'!$1:$1048576,$B22,MATCH(M$7,'Raw Data Points'!$1:$1,0)))</f>
        <v>53.79</v>
      </c>
      <c r="N22" s="18"/>
      <c r="O22" s="18"/>
      <c r="P22" s="18"/>
      <c r="Q22" s="18"/>
      <c r="R22" s="18" t="str">
        <f>IF(OR(INDEX('Raw Data Points'!$1:$1048576,$B22,MATCH(R$7,'Raw Data Points'!$1:$1,0))=0,ISNA(INDEX('Raw Data Points'!$1:$1048576,$B22,MATCH(R$7,'Raw Data Points'!$1:$1,0)))),"",INDEX('Raw Data Points'!$1:$1048576,$B22,MATCH(R$7,'Raw Data Points'!$1:$1,0)))</f>
        <v>RELOCATE</v>
      </c>
      <c r="S22" s="18" t="str">
        <f>IF(OR(INDEX('Raw Data Points'!$1:$1048576,$B22,MATCH(S$7,'Raw Data Points'!$1:$1,0))=0,ISNA(INDEX('Raw Data Points'!$1:$1048576,$B22,MATCH(S$7,'Raw Data Points'!$1:$1,0)))),"",INDEX('Raw Data Points'!$1:$1048576,$B22,MATCH(S$7,'Raw Data Points'!$1:$1,0)))</f>
        <v>CONFLICT</v>
      </c>
      <c r="T22" s="18" t="str">
        <f>IF(OR(INDEX('Raw Data Points'!$1:$1048576,$B22,MATCH(T$7,'Raw Data Points'!$1:$1,0))=0,ISNA(INDEX('Raw Data Points'!$1:$1048576,$B22,MATCH(T$7,'Raw Data Points'!$1:$1,0)))),"",INDEX('Raw Data Points'!$1:$1048576,$B22,MATCH(T$7,'Raw Data Points'!$1:$1,0)))</f>
        <v>LOCATED WITHIN FOOTPRINT OF PROPOSED IMPROVEMENTS</v>
      </c>
    </row>
    <row r="23" spans="1:23" ht="48" customHeight="1" x14ac:dyDescent="0.3">
      <c r="A23" s="3">
        <f t="shared" si="1"/>
        <v>1</v>
      </c>
      <c r="B23" s="3">
        <v>17</v>
      </c>
      <c r="C23" s="19">
        <f>IF(OR(INDEX('Raw Data Points'!$1:$1048576,$B23,MATCH(C$7,'Raw Data Points'!$1:$1,0))=0,ISNA(INDEX('Raw Data Points'!$1:$1048576,$B23,MATCH(C$7,'Raw Data Points'!$1:$1,0)))),"",INDEX('Raw Data Points'!$1:$1048576,$B23,MATCH(C$7,'Raw Data Points'!$1:$1,0)))</f>
        <v>40</v>
      </c>
      <c r="D23" s="19" t="str">
        <f>IF(OR(INDEX('Raw Data Points'!$1:$1048576,$B23,MATCH(D$7,'Raw Data Points'!$1:$1,0))=0,ISNA(INDEX('Raw Data Points'!$1:$1048576,$B23,MATCH(D$7,'Raw Data Points'!$1:$1,0)))),"",INDEX('Raw Data Points'!$1:$1048576,$B23,MATCH(D$7,'Raw Data Points'!$1:$1,0)))</f>
        <v>GVEC</v>
      </c>
      <c r="E23" s="19">
        <f t="shared" si="0"/>
        <v>0</v>
      </c>
      <c r="F23" s="19" t="str">
        <f>IF(OR(INDEX('Raw Data Points'!$1:$1048576,$B23,MATCH(F$7,'Raw Data Points'!$1:$1,0))=0,ISNA(INDEX('Raw Data Points'!$1:$1048576,$B23,MATCH(F$7,'Raw Data Points'!$1:$1,0)))),"",INDEX('Raw Data Points'!$1:$1048576,$B23,MATCH(F$7,'Raw Data Points'!$1:$1,0)))</f>
        <v>Electric Power Pole</v>
      </c>
      <c r="G23" s="20"/>
      <c r="H23" s="25" t="str">
        <f>HYPERLINK(IF(OR(INDEX('Raw Data Points'!$1:$1048576,$B23,MATCH(H$7,'Raw Data Points'!$1:$1,0))=0,ISNA(INDEX('Raw Data Points'!$1:$1048576,$B23,MATCH(H$7,'Raw Data Points'!$1:$1,0)))),"",INDEX('Raw Data Points'!$1:$1048576,$B23,MATCH(H$7,'Raw Data Points'!$1:$1,0))),"Map")</f>
        <v>Map</v>
      </c>
      <c r="I23" s="25"/>
      <c r="J23" s="25"/>
      <c r="K23" s="55" t="str">
        <f t="shared" si="2"/>
        <v>148+90.35</v>
      </c>
      <c r="L23" s="19" t="str">
        <f>IF(OR(INDEX('Raw Data Points'!$1:$1048576,$B23,MATCH(L$7,'Raw Data Points'!$1:$1,0))=0,ISNA(INDEX('Raw Data Points'!$1:$1048576,$B23,MATCH(L$7,'Raw Data Points'!$1:$1,0)))),"",INDEX('Raw Data Points'!$1:$1048576,$B23,MATCH(L$7,'Raw Data Points'!$1:$1,0)))</f>
        <v>148+90.35</v>
      </c>
      <c r="M23" s="19">
        <f>IF(OR(INDEX('Raw Data Points'!$1:$1048576,$B23,MATCH(M$7,'Raw Data Points'!$1:$1,0))=0,ISNA(INDEX('Raw Data Points'!$1:$1048576,$B23,MATCH(M$7,'Raw Data Points'!$1:$1,0)))),"",INDEX('Raw Data Points'!$1:$1048576,$B23,MATCH(M$7,'Raw Data Points'!$1:$1,0)))</f>
        <v>79.39</v>
      </c>
      <c r="N23" s="19"/>
      <c r="O23" s="19"/>
      <c r="P23" s="19"/>
      <c r="Q23" s="19"/>
      <c r="R23" s="19" t="str">
        <f>IF(OR(INDEX('Raw Data Points'!$1:$1048576,$B23,MATCH(R$7,'Raw Data Points'!$1:$1,0))=0,ISNA(INDEX('Raw Data Points'!$1:$1048576,$B23,MATCH(R$7,'Raw Data Points'!$1:$1,0)))),"",INDEX('Raw Data Points'!$1:$1048576,$B23,MATCH(R$7,'Raw Data Points'!$1:$1,0)))</f>
        <v>RELOCATE</v>
      </c>
      <c r="S23" s="19" t="str">
        <f>IF(OR(INDEX('Raw Data Points'!$1:$1048576,$B23,MATCH(S$7,'Raw Data Points'!$1:$1,0))=0,ISNA(INDEX('Raw Data Points'!$1:$1048576,$B23,MATCH(S$7,'Raw Data Points'!$1:$1,0)))),"",INDEX('Raw Data Points'!$1:$1048576,$B23,MATCH(S$7,'Raw Data Points'!$1:$1,0)))</f>
        <v>CONFLICT</v>
      </c>
      <c r="T23" s="19" t="str">
        <f>IF(OR(INDEX('Raw Data Points'!$1:$1048576,$B23,MATCH(T$7,'Raw Data Points'!$1:$1,0))=0,ISNA(INDEX('Raw Data Points'!$1:$1048576,$B23,MATCH(T$7,'Raw Data Points'!$1:$1,0)))),"",INDEX('Raw Data Points'!$1:$1048576,$B23,MATCH(T$7,'Raw Data Points'!$1:$1,0)))</f>
        <v>LOCATED WITHIN FOOTPRINT OF PROPOSED IMPROVEMENTS</v>
      </c>
    </row>
    <row r="24" spans="1:23" ht="48" customHeight="1" x14ac:dyDescent="0.3">
      <c r="A24" s="3">
        <f t="shared" si="1"/>
        <v>1</v>
      </c>
      <c r="B24" s="3">
        <v>18</v>
      </c>
      <c r="C24" s="18">
        <f>IF(OR(INDEX('Raw Data Points'!$1:$1048576,$B24,MATCH(C$7,'Raw Data Points'!$1:$1,0))=0,ISNA(INDEX('Raw Data Points'!$1:$1048576,$B24,MATCH(C$7,'Raw Data Points'!$1:$1,0)))),"",INDEX('Raw Data Points'!$1:$1048576,$B24,MATCH(C$7,'Raw Data Points'!$1:$1,0)))</f>
        <v>41</v>
      </c>
      <c r="D24" s="18" t="str">
        <f>IF(OR(INDEX('Raw Data Points'!$1:$1048576,$B24,MATCH(D$7,'Raw Data Points'!$1:$1,0))=0,ISNA(INDEX('Raw Data Points'!$1:$1048576,$B24,MATCH(D$7,'Raw Data Points'!$1:$1,0)))),"",INDEX('Raw Data Points'!$1:$1048576,$B24,MATCH(D$7,'Raw Data Points'!$1:$1,0)))</f>
        <v>GREEN VALLEY SUD</v>
      </c>
      <c r="E24" s="18">
        <f t="shared" si="0"/>
        <v>0</v>
      </c>
      <c r="F24" s="18" t="str">
        <f>IF(OR(INDEX('Raw Data Points'!$1:$1048576,$B24,MATCH(F$7,'Raw Data Points'!$1:$1,0))=0,ISNA(INDEX('Raw Data Points'!$1:$1048576,$B24,MATCH(F$7,'Raw Data Points'!$1:$1,0)))),"",INDEX('Raw Data Points'!$1:$1048576,$B24,MATCH(F$7,'Raw Data Points'!$1:$1,0)))</f>
        <v>Water Meter</v>
      </c>
      <c r="G24" s="18"/>
      <c r="H24" s="24" t="str">
        <f>HYPERLINK(IF(OR(INDEX('Raw Data Points'!$1:$1048576,$B24,MATCH(H$7,'Raw Data Points'!$1:$1,0))=0,ISNA(INDEX('Raw Data Points'!$1:$1048576,$B24,MATCH(H$7,'Raw Data Points'!$1:$1,0)))),"",INDEX('Raw Data Points'!$1:$1048576,$B24,MATCH(H$7,'Raw Data Points'!$1:$1,0))),"Map")</f>
        <v>Map</v>
      </c>
      <c r="I24" s="24"/>
      <c r="J24" s="24"/>
      <c r="K24" s="54" t="str">
        <f t="shared" si="2"/>
        <v>147+25.20</v>
      </c>
      <c r="L24" s="18" t="str">
        <f>IF(OR(INDEX('Raw Data Points'!$1:$1048576,$B24,MATCH(L$7,'Raw Data Points'!$1:$1,0))=0,ISNA(INDEX('Raw Data Points'!$1:$1048576,$B24,MATCH(L$7,'Raw Data Points'!$1:$1,0)))),"",INDEX('Raw Data Points'!$1:$1048576,$B24,MATCH(L$7,'Raw Data Points'!$1:$1,0)))</f>
        <v>147+25.20</v>
      </c>
      <c r="M24" s="18">
        <f>IF(OR(INDEX('Raw Data Points'!$1:$1048576,$B24,MATCH(M$7,'Raw Data Points'!$1:$1,0))=0,ISNA(INDEX('Raw Data Points'!$1:$1048576,$B24,MATCH(M$7,'Raw Data Points'!$1:$1,0)))),"",INDEX('Raw Data Points'!$1:$1048576,$B24,MATCH(M$7,'Raw Data Points'!$1:$1,0)))</f>
        <v>40.33</v>
      </c>
      <c r="N24" s="18"/>
      <c r="O24" s="18"/>
      <c r="P24" s="18"/>
      <c r="Q24" s="18"/>
      <c r="R24" s="18" t="str">
        <f>IF(OR(INDEX('Raw Data Points'!$1:$1048576,$B24,MATCH(R$7,'Raw Data Points'!$1:$1,0))=0,ISNA(INDEX('Raw Data Points'!$1:$1048576,$B24,MATCH(R$7,'Raw Data Points'!$1:$1,0)))),"",INDEX('Raw Data Points'!$1:$1048576,$B24,MATCH(R$7,'Raw Data Points'!$1:$1,0)))</f>
        <v>RELOCATE</v>
      </c>
      <c r="S24" s="18" t="str">
        <f>IF(OR(INDEX('Raw Data Points'!$1:$1048576,$B24,MATCH(S$7,'Raw Data Points'!$1:$1,0))=0,ISNA(INDEX('Raw Data Points'!$1:$1048576,$B24,MATCH(S$7,'Raw Data Points'!$1:$1,0)))),"",INDEX('Raw Data Points'!$1:$1048576,$B24,MATCH(S$7,'Raw Data Points'!$1:$1,0)))</f>
        <v>CONFLICT</v>
      </c>
      <c r="T24" s="18" t="str">
        <f>IF(OR(INDEX('Raw Data Points'!$1:$1048576,$B24,MATCH(T$7,'Raw Data Points'!$1:$1,0))=0,ISNA(INDEX('Raw Data Points'!$1:$1048576,$B24,MATCH(T$7,'Raw Data Points'!$1:$1,0)))),"",INDEX('Raw Data Points'!$1:$1048576,$B24,MATCH(T$7,'Raw Data Points'!$1:$1,0)))</f>
        <v>LOCATED WITHIN FOOTPRINT OF PROPOSED IMPROVEMENTS</v>
      </c>
    </row>
    <row r="25" spans="1:23" ht="48" customHeight="1" x14ac:dyDescent="0.3">
      <c r="A25" s="3">
        <f t="shared" si="1"/>
        <v>1</v>
      </c>
      <c r="B25" s="3">
        <v>19</v>
      </c>
      <c r="C25" s="19">
        <f>IF(OR(INDEX('Raw Data Points'!$1:$1048576,$B25,MATCH(C$7,'Raw Data Points'!$1:$1,0))=0,ISNA(INDEX('Raw Data Points'!$1:$1048576,$B25,MATCH(C$7,'Raw Data Points'!$1:$1,0)))),"",INDEX('Raw Data Points'!$1:$1048576,$B25,MATCH(C$7,'Raw Data Points'!$1:$1,0)))</f>
        <v>42</v>
      </c>
      <c r="D25" s="19" t="str">
        <f>IF(OR(INDEX('Raw Data Points'!$1:$1048576,$B25,MATCH(D$7,'Raw Data Points'!$1:$1,0))=0,ISNA(INDEX('Raw Data Points'!$1:$1048576,$B25,MATCH(D$7,'Raw Data Points'!$1:$1,0)))),"",INDEX('Raw Data Points'!$1:$1048576,$B25,MATCH(D$7,'Raw Data Points'!$1:$1,0)))</f>
        <v>GVEC</v>
      </c>
      <c r="E25" s="19">
        <f t="shared" si="0"/>
        <v>0</v>
      </c>
      <c r="F25" s="19" t="str">
        <f>IF(OR(INDEX('Raw Data Points'!$1:$1048576,$B25,MATCH(F$7,'Raw Data Points'!$1:$1,0))=0,ISNA(INDEX('Raw Data Points'!$1:$1048576,$B25,MATCH(F$7,'Raw Data Points'!$1:$1,0)))),"",INDEX('Raw Data Points'!$1:$1048576,$B25,MATCH(F$7,'Raw Data Points'!$1:$1,0)))</f>
        <v>Electric Power Pole</v>
      </c>
      <c r="G25" s="20"/>
      <c r="H25" s="25" t="str">
        <f>HYPERLINK(IF(OR(INDEX('Raw Data Points'!$1:$1048576,$B25,MATCH(H$7,'Raw Data Points'!$1:$1,0))=0,ISNA(INDEX('Raw Data Points'!$1:$1048576,$B25,MATCH(H$7,'Raw Data Points'!$1:$1,0)))),"",INDEX('Raw Data Points'!$1:$1048576,$B25,MATCH(H$7,'Raw Data Points'!$1:$1,0))),"Map")</f>
        <v>Map</v>
      </c>
      <c r="I25" s="25"/>
      <c r="J25" s="25"/>
      <c r="K25" s="55" t="str">
        <f t="shared" si="2"/>
        <v>147+20.23</v>
      </c>
      <c r="L25" s="19" t="str">
        <f>IF(OR(INDEX('Raw Data Points'!$1:$1048576,$B25,MATCH(L$7,'Raw Data Points'!$1:$1,0))=0,ISNA(INDEX('Raw Data Points'!$1:$1048576,$B25,MATCH(L$7,'Raw Data Points'!$1:$1,0)))),"",INDEX('Raw Data Points'!$1:$1048576,$B25,MATCH(L$7,'Raw Data Points'!$1:$1,0)))</f>
        <v>147+20.23</v>
      </c>
      <c r="M25" s="19">
        <f>IF(OR(INDEX('Raw Data Points'!$1:$1048576,$B25,MATCH(M$7,'Raw Data Points'!$1:$1,0))=0,ISNA(INDEX('Raw Data Points'!$1:$1048576,$B25,MATCH(M$7,'Raw Data Points'!$1:$1,0)))),"",INDEX('Raw Data Points'!$1:$1048576,$B25,MATCH(M$7,'Raw Data Points'!$1:$1,0)))</f>
        <v>44.6</v>
      </c>
      <c r="N25" s="19"/>
      <c r="O25" s="19"/>
      <c r="P25" s="19"/>
      <c r="Q25" s="19"/>
      <c r="R25" s="19" t="str">
        <f>IF(OR(INDEX('Raw Data Points'!$1:$1048576,$B25,MATCH(R$7,'Raw Data Points'!$1:$1,0))=0,ISNA(INDEX('Raw Data Points'!$1:$1048576,$B25,MATCH(R$7,'Raw Data Points'!$1:$1,0)))),"",INDEX('Raw Data Points'!$1:$1048576,$B25,MATCH(R$7,'Raw Data Points'!$1:$1,0)))</f>
        <v>RELOCATE</v>
      </c>
      <c r="S25" s="19" t="str">
        <f>IF(OR(INDEX('Raw Data Points'!$1:$1048576,$B25,MATCH(S$7,'Raw Data Points'!$1:$1,0))=0,ISNA(INDEX('Raw Data Points'!$1:$1048576,$B25,MATCH(S$7,'Raw Data Points'!$1:$1,0)))),"",INDEX('Raw Data Points'!$1:$1048576,$B25,MATCH(S$7,'Raw Data Points'!$1:$1,0)))</f>
        <v>CONFLICT</v>
      </c>
      <c r="T25" s="19" t="str">
        <f>IF(OR(INDEX('Raw Data Points'!$1:$1048576,$B25,MATCH(T$7,'Raw Data Points'!$1:$1,0))=0,ISNA(INDEX('Raw Data Points'!$1:$1048576,$B25,MATCH(T$7,'Raw Data Points'!$1:$1,0)))),"",INDEX('Raw Data Points'!$1:$1048576,$B25,MATCH(T$7,'Raw Data Points'!$1:$1,0)))</f>
        <v>LOCATED WITHIN FOOTPRINT OF PROPOSED IMPROVEMENTS</v>
      </c>
    </row>
    <row r="26" spans="1:23" ht="48" customHeight="1" x14ac:dyDescent="0.3">
      <c r="A26" s="3">
        <f t="shared" si="1"/>
        <v>1</v>
      </c>
      <c r="B26" s="3">
        <v>20</v>
      </c>
      <c r="C26" s="18">
        <f>IF(OR(INDEX('Raw Data Points'!$1:$1048576,$B26,MATCH(C$7,'Raw Data Points'!$1:$1,0))=0,ISNA(INDEX('Raw Data Points'!$1:$1048576,$B26,MATCH(C$7,'Raw Data Points'!$1:$1,0)))),"",INDEX('Raw Data Points'!$1:$1048576,$B26,MATCH(C$7,'Raw Data Points'!$1:$1,0)))</f>
        <v>43</v>
      </c>
      <c r="D26" s="18" t="str">
        <f>IF(OR(INDEX('Raw Data Points'!$1:$1048576,$B26,MATCH(D$7,'Raw Data Points'!$1:$1,0))=0,ISNA(INDEX('Raw Data Points'!$1:$1048576,$B26,MATCH(D$7,'Raw Data Points'!$1:$1,0)))),"",INDEX('Raw Data Points'!$1:$1048576,$B26,MATCH(D$7,'Raw Data Points'!$1:$1,0)))</f>
        <v>GREEN VALLEY SUD</v>
      </c>
      <c r="E26" s="18">
        <f t="shared" si="0"/>
        <v>0</v>
      </c>
      <c r="F26" s="18" t="str">
        <f>IF(OR(INDEX('Raw Data Points'!$1:$1048576,$B26,MATCH(F$7,'Raw Data Points'!$1:$1,0))=0,ISNA(INDEX('Raw Data Points'!$1:$1048576,$B26,MATCH(F$7,'Raw Data Points'!$1:$1,0)))),"",INDEX('Raw Data Points'!$1:$1048576,$B26,MATCH(F$7,'Raw Data Points'!$1:$1,0)))</f>
        <v>Water Meter</v>
      </c>
      <c r="G26" s="18"/>
      <c r="H26" s="24" t="str">
        <f>HYPERLINK(IF(OR(INDEX('Raw Data Points'!$1:$1048576,$B26,MATCH(H$7,'Raw Data Points'!$1:$1,0))=0,ISNA(INDEX('Raw Data Points'!$1:$1048576,$B26,MATCH(H$7,'Raw Data Points'!$1:$1,0)))),"",INDEX('Raw Data Points'!$1:$1048576,$B26,MATCH(H$7,'Raw Data Points'!$1:$1,0))),"Map")</f>
        <v>Map</v>
      </c>
      <c r="I26" s="24"/>
      <c r="J26" s="24"/>
      <c r="K26" s="54" t="str">
        <f t="shared" si="2"/>
        <v>145+47.16</v>
      </c>
      <c r="L26" s="18" t="str">
        <f>IF(OR(INDEX('Raw Data Points'!$1:$1048576,$B26,MATCH(L$7,'Raw Data Points'!$1:$1,0))=0,ISNA(INDEX('Raw Data Points'!$1:$1048576,$B26,MATCH(L$7,'Raw Data Points'!$1:$1,0)))),"",INDEX('Raw Data Points'!$1:$1048576,$B26,MATCH(L$7,'Raw Data Points'!$1:$1,0)))</f>
        <v>145+47.16</v>
      </c>
      <c r="M26" s="18">
        <f>IF(OR(INDEX('Raw Data Points'!$1:$1048576,$B26,MATCH(M$7,'Raw Data Points'!$1:$1,0))=0,ISNA(INDEX('Raw Data Points'!$1:$1048576,$B26,MATCH(M$7,'Raw Data Points'!$1:$1,0)))),"",INDEX('Raw Data Points'!$1:$1048576,$B26,MATCH(M$7,'Raw Data Points'!$1:$1,0)))</f>
        <v>27.43</v>
      </c>
      <c r="N26" s="18"/>
      <c r="O26" s="18"/>
      <c r="P26" s="18"/>
      <c r="Q26" s="18"/>
      <c r="R26" s="18" t="str">
        <f>IF(OR(INDEX('Raw Data Points'!$1:$1048576,$B26,MATCH(R$7,'Raw Data Points'!$1:$1,0))=0,ISNA(INDEX('Raw Data Points'!$1:$1048576,$B26,MATCH(R$7,'Raw Data Points'!$1:$1,0)))),"",INDEX('Raw Data Points'!$1:$1048576,$B26,MATCH(R$7,'Raw Data Points'!$1:$1,0)))</f>
        <v>RELOCATE</v>
      </c>
      <c r="S26" s="18" t="str">
        <f>IF(OR(INDEX('Raw Data Points'!$1:$1048576,$B26,MATCH(S$7,'Raw Data Points'!$1:$1,0))=0,ISNA(INDEX('Raw Data Points'!$1:$1048576,$B26,MATCH(S$7,'Raw Data Points'!$1:$1,0)))),"",INDEX('Raw Data Points'!$1:$1048576,$B26,MATCH(S$7,'Raw Data Points'!$1:$1,0)))</f>
        <v>CONFLICT</v>
      </c>
      <c r="T26" s="18" t="str">
        <f>IF(OR(INDEX('Raw Data Points'!$1:$1048576,$B26,MATCH(T$7,'Raw Data Points'!$1:$1,0))=0,ISNA(INDEX('Raw Data Points'!$1:$1048576,$B26,MATCH(T$7,'Raw Data Points'!$1:$1,0)))),"",INDEX('Raw Data Points'!$1:$1048576,$B26,MATCH(T$7,'Raw Data Points'!$1:$1,0)))</f>
        <v>LOCATED WITHIN FOOTPRINT OF PROPOSED IMPROVEMENTS</v>
      </c>
    </row>
    <row r="27" spans="1:23" ht="48" customHeight="1" x14ac:dyDescent="0.3">
      <c r="A27" s="3">
        <f t="shared" si="1"/>
        <v>1</v>
      </c>
      <c r="B27" s="3">
        <v>21</v>
      </c>
      <c r="C27" s="19">
        <f>IF(OR(INDEX('Raw Data Points'!$1:$1048576,$B27,MATCH(C$7,'Raw Data Points'!$1:$1,0))=0,ISNA(INDEX('Raw Data Points'!$1:$1048576,$B27,MATCH(C$7,'Raw Data Points'!$1:$1,0)))),"",INDEX('Raw Data Points'!$1:$1048576,$B27,MATCH(C$7,'Raw Data Points'!$1:$1,0)))</f>
        <v>44</v>
      </c>
      <c r="D27" s="19" t="str">
        <f>IF(OR(INDEX('Raw Data Points'!$1:$1048576,$B27,MATCH(D$7,'Raw Data Points'!$1:$1,0))=0,ISNA(INDEX('Raw Data Points'!$1:$1048576,$B27,MATCH(D$7,'Raw Data Points'!$1:$1,0)))),"",INDEX('Raw Data Points'!$1:$1048576,$B27,MATCH(D$7,'Raw Data Points'!$1:$1,0)))</f>
        <v>GREEN VALLEY SUD</v>
      </c>
      <c r="E27" s="19">
        <f t="shared" si="0"/>
        <v>0</v>
      </c>
      <c r="F27" s="19" t="str">
        <f>IF(OR(INDEX('Raw Data Points'!$1:$1048576,$B27,MATCH(F$7,'Raw Data Points'!$1:$1,0))=0,ISNA(INDEX('Raw Data Points'!$1:$1048576,$B27,MATCH(F$7,'Raw Data Points'!$1:$1,0)))),"",INDEX('Raw Data Points'!$1:$1048576,$B27,MATCH(F$7,'Raw Data Points'!$1:$1,0)))</f>
        <v>Water Valve</v>
      </c>
      <c r="G27" s="20"/>
      <c r="H27" s="25" t="str">
        <f>HYPERLINK(IF(OR(INDEX('Raw Data Points'!$1:$1048576,$B27,MATCH(H$7,'Raw Data Points'!$1:$1,0))=0,ISNA(INDEX('Raw Data Points'!$1:$1048576,$B27,MATCH(H$7,'Raw Data Points'!$1:$1,0)))),"",INDEX('Raw Data Points'!$1:$1048576,$B27,MATCH(H$7,'Raw Data Points'!$1:$1,0))),"Map")</f>
        <v>Map</v>
      </c>
      <c r="I27" s="25"/>
      <c r="J27" s="25"/>
      <c r="K27" s="55" t="str">
        <f t="shared" si="2"/>
        <v>145+47.14</v>
      </c>
      <c r="L27" s="19" t="str">
        <f>IF(OR(INDEX('Raw Data Points'!$1:$1048576,$B27,MATCH(L$7,'Raw Data Points'!$1:$1,0))=0,ISNA(INDEX('Raw Data Points'!$1:$1048576,$B27,MATCH(L$7,'Raw Data Points'!$1:$1,0)))),"",INDEX('Raw Data Points'!$1:$1048576,$B27,MATCH(L$7,'Raw Data Points'!$1:$1,0)))</f>
        <v>145+47.14</v>
      </c>
      <c r="M27" s="19">
        <f>IF(OR(INDEX('Raw Data Points'!$1:$1048576,$B27,MATCH(M$7,'Raw Data Points'!$1:$1,0))=0,ISNA(INDEX('Raw Data Points'!$1:$1048576,$B27,MATCH(M$7,'Raw Data Points'!$1:$1,0)))),"",INDEX('Raw Data Points'!$1:$1048576,$B27,MATCH(M$7,'Raw Data Points'!$1:$1,0)))</f>
        <v>29.42</v>
      </c>
      <c r="N27" s="19"/>
      <c r="O27" s="19"/>
      <c r="P27" s="19"/>
      <c r="Q27" s="19"/>
      <c r="R27" s="19" t="str">
        <f>IF(OR(INDEX('Raw Data Points'!$1:$1048576,$B27,MATCH(R$7,'Raw Data Points'!$1:$1,0))=0,ISNA(INDEX('Raw Data Points'!$1:$1048576,$B27,MATCH(R$7,'Raw Data Points'!$1:$1,0)))),"",INDEX('Raw Data Points'!$1:$1048576,$B27,MATCH(R$7,'Raw Data Points'!$1:$1,0)))</f>
        <v>RELOCATE</v>
      </c>
      <c r="S27" s="19" t="str">
        <f>IF(OR(INDEX('Raw Data Points'!$1:$1048576,$B27,MATCH(S$7,'Raw Data Points'!$1:$1,0))=0,ISNA(INDEX('Raw Data Points'!$1:$1048576,$B27,MATCH(S$7,'Raw Data Points'!$1:$1,0)))),"",INDEX('Raw Data Points'!$1:$1048576,$B27,MATCH(S$7,'Raw Data Points'!$1:$1,0)))</f>
        <v>CONFLICT</v>
      </c>
      <c r="T27" s="19" t="str">
        <f>IF(OR(INDEX('Raw Data Points'!$1:$1048576,$B27,MATCH(T$7,'Raw Data Points'!$1:$1,0))=0,ISNA(INDEX('Raw Data Points'!$1:$1048576,$B27,MATCH(T$7,'Raw Data Points'!$1:$1,0)))),"",INDEX('Raw Data Points'!$1:$1048576,$B27,MATCH(T$7,'Raw Data Points'!$1:$1,0)))</f>
        <v>LOCATED WITHIN FOOTPRINT OF PROPOSED IMPROVEMENTS</v>
      </c>
    </row>
    <row r="28" spans="1:23" ht="48" customHeight="1" x14ac:dyDescent="0.3">
      <c r="A28" s="3">
        <f t="shared" si="1"/>
        <v>1</v>
      </c>
      <c r="B28" s="3">
        <v>22</v>
      </c>
      <c r="C28" s="18">
        <f>IF(OR(INDEX('Raw Data Points'!$1:$1048576,$B28,MATCH(C$7,'Raw Data Points'!$1:$1,0))=0,ISNA(INDEX('Raw Data Points'!$1:$1048576,$B28,MATCH(C$7,'Raw Data Points'!$1:$1,0)))),"",INDEX('Raw Data Points'!$1:$1048576,$B28,MATCH(C$7,'Raw Data Points'!$1:$1,0)))</f>
        <v>45</v>
      </c>
      <c r="D28" s="18" t="str">
        <f>IF(OR(INDEX('Raw Data Points'!$1:$1048576,$B28,MATCH(D$7,'Raw Data Points'!$1:$1,0))=0,ISNA(INDEX('Raw Data Points'!$1:$1048576,$B28,MATCH(D$7,'Raw Data Points'!$1:$1,0)))),"",INDEX('Raw Data Points'!$1:$1048576,$B28,MATCH(D$7,'Raw Data Points'!$1:$1,0)))</f>
        <v>AT&amp;T</v>
      </c>
      <c r="E28" s="18">
        <f t="shared" si="0"/>
        <v>0</v>
      </c>
      <c r="F28" s="18" t="str">
        <f>IF(OR(INDEX('Raw Data Points'!$1:$1048576,$B28,MATCH(F$7,'Raw Data Points'!$1:$1,0))=0,ISNA(INDEX('Raw Data Points'!$1:$1048576,$B28,MATCH(F$7,'Raw Data Points'!$1:$1,0)))),"",INDEX('Raw Data Points'!$1:$1048576,$B28,MATCH(F$7,'Raw Data Points'!$1:$1,0)))</f>
        <v>Communications Pedestal</v>
      </c>
      <c r="G28" s="18"/>
      <c r="H28" s="24" t="str">
        <f>HYPERLINK(IF(OR(INDEX('Raw Data Points'!$1:$1048576,$B28,MATCH(H$7,'Raw Data Points'!$1:$1,0))=0,ISNA(INDEX('Raw Data Points'!$1:$1048576,$B28,MATCH(H$7,'Raw Data Points'!$1:$1,0)))),"",INDEX('Raw Data Points'!$1:$1048576,$B28,MATCH(H$7,'Raw Data Points'!$1:$1,0))),"Map")</f>
        <v>Map</v>
      </c>
      <c r="I28" s="24"/>
      <c r="J28" s="24"/>
      <c r="K28" s="54" t="str">
        <f t="shared" si="2"/>
        <v>145+54.61</v>
      </c>
      <c r="L28" s="18" t="str">
        <f>IF(OR(INDEX('Raw Data Points'!$1:$1048576,$B28,MATCH(L$7,'Raw Data Points'!$1:$1,0))=0,ISNA(INDEX('Raw Data Points'!$1:$1048576,$B28,MATCH(L$7,'Raw Data Points'!$1:$1,0)))),"",INDEX('Raw Data Points'!$1:$1048576,$B28,MATCH(L$7,'Raw Data Points'!$1:$1,0)))</f>
        <v>145+54.61</v>
      </c>
      <c r="M28" s="18">
        <f>IF(OR(INDEX('Raw Data Points'!$1:$1048576,$B28,MATCH(M$7,'Raw Data Points'!$1:$1,0))=0,ISNA(INDEX('Raw Data Points'!$1:$1048576,$B28,MATCH(M$7,'Raw Data Points'!$1:$1,0)))),"",INDEX('Raw Data Points'!$1:$1048576,$B28,MATCH(M$7,'Raw Data Points'!$1:$1,0)))</f>
        <v>42.92</v>
      </c>
      <c r="N28" s="18"/>
      <c r="O28" s="18"/>
      <c r="P28" s="18"/>
      <c r="Q28" s="18"/>
      <c r="R28" s="18" t="str">
        <f>IF(OR(INDEX('Raw Data Points'!$1:$1048576,$B28,MATCH(R$7,'Raw Data Points'!$1:$1,0))=0,ISNA(INDEX('Raw Data Points'!$1:$1048576,$B28,MATCH(R$7,'Raw Data Points'!$1:$1,0)))),"",INDEX('Raw Data Points'!$1:$1048576,$B28,MATCH(R$7,'Raw Data Points'!$1:$1,0)))</f>
        <v>RELOCATE</v>
      </c>
      <c r="S28" s="18" t="str">
        <f>IF(OR(INDEX('Raw Data Points'!$1:$1048576,$B28,MATCH(S$7,'Raw Data Points'!$1:$1,0))=0,ISNA(INDEX('Raw Data Points'!$1:$1048576,$B28,MATCH(S$7,'Raw Data Points'!$1:$1,0)))),"",INDEX('Raw Data Points'!$1:$1048576,$B28,MATCH(S$7,'Raw Data Points'!$1:$1,0)))</f>
        <v>CONFLICT</v>
      </c>
      <c r="T28" s="18" t="str">
        <f>IF(OR(INDEX('Raw Data Points'!$1:$1048576,$B28,MATCH(T$7,'Raw Data Points'!$1:$1,0))=0,ISNA(INDEX('Raw Data Points'!$1:$1048576,$B28,MATCH(T$7,'Raw Data Points'!$1:$1,0)))),"",INDEX('Raw Data Points'!$1:$1048576,$B28,MATCH(T$7,'Raw Data Points'!$1:$1,0)))</f>
        <v>LOCATED WITHIN FOOTPRINT OF PROPOSED IMPROVEMENTS</v>
      </c>
    </row>
    <row r="29" spans="1:23" ht="48" customHeight="1" x14ac:dyDescent="0.3">
      <c r="A29" s="3">
        <f t="shared" si="1"/>
        <v>1</v>
      </c>
      <c r="B29" s="3">
        <v>23</v>
      </c>
      <c r="C29" s="19">
        <f>IF(OR(INDEX('Raw Data Points'!$1:$1048576,$B29,MATCH(C$7,'Raw Data Points'!$1:$1,0))=0,ISNA(INDEX('Raw Data Points'!$1:$1048576,$B29,MATCH(C$7,'Raw Data Points'!$1:$1,0)))),"",INDEX('Raw Data Points'!$1:$1048576,$B29,MATCH(C$7,'Raw Data Points'!$1:$1,0)))</f>
        <v>46</v>
      </c>
      <c r="D29" s="19" t="str">
        <f>IF(OR(INDEX('Raw Data Points'!$1:$1048576,$B29,MATCH(D$7,'Raw Data Points'!$1:$1,0))=0,ISNA(INDEX('Raw Data Points'!$1:$1048576,$B29,MATCH(D$7,'Raw Data Points'!$1:$1,0)))),"",INDEX('Raw Data Points'!$1:$1048576,$B29,MATCH(D$7,'Raw Data Points'!$1:$1,0)))</f>
        <v>GVEC</v>
      </c>
      <c r="E29" s="19">
        <f t="shared" si="0"/>
        <v>0</v>
      </c>
      <c r="F29" s="19" t="str">
        <f>IF(OR(INDEX('Raw Data Points'!$1:$1048576,$B29,MATCH(F$7,'Raw Data Points'!$1:$1,0))=0,ISNA(INDEX('Raw Data Points'!$1:$1048576,$B29,MATCH(F$7,'Raw Data Points'!$1:$1,0)))),"",INDEX('Raw Data Points'!$1:$1048576,$B29,MATCH(F$7,'Raw Data Points'!$1:$1,0)))</f>
        <v>Electric Power Pole</v>
      </c>
      <c r="G29" s="20"/>
      <c r="H29" s="25" t="str">
        <f>HYPERLINK(IF(OR(INDEX('Raw Data Points'!$1:$1048576,$B29,MATCH(H$7,'Raw Data Points'!$1:$1,0))=0,ISNA(INDEX('Raw Data Points'!$1:$1048576,$B29,MATCH(H$7,'Raw Data Points'!$1:$1,0)))),"",INDEX('Raw Data Points'!$1:$1048576,$B29,MATCH(H$7,'Raw Data Points'!$1:$1,0))),"Map")</f>
        <v>Map</v>
      </c>
      <c r="I29" s="25"/>
      <c r="J29" s="25"/>
      <c r="K29" s="55" t="str">
        <f t="shared" si="2"/>
        <v>145+53.80</v>
      </c>
      <c r="L29" s="19" t="str">
        <f>IF(OR(INDEX('Raw Data Points'!$1:$1048576,$B29,MATCH(L$7,'Raw Data Points'!$1:$1,0))=0,ISNA(INDEX('Raw Data Points'!$1:$1048576,$B29,MATCH(L$7,'Raw Data Points'!$1:$1,0)))),"",INDEX('Raw Data Points'!$1:$1048576,$B29,MATCH(L$7,'Raw Data Points'!$1:$1,0)))</f>
        <v>145+53.80</v>
      </c>
      <c r="M29" s="19">
        <f>IF(OR(INDEX('Raw Data Points'!$1:$1048576,$B29,MATCH(M$7,'Raw Data Points'!$1:$1,0))=0,ISNA(INDEX('Raw Data Points'!$1:$1048576,$B29,MATCH(M$7,'Raw Data Points'!$1:$1,0)))),"",INDEX('Raw Data Points'!$1:$1048576,$B29,MATCH(M$7,'Raw Data Points'!$1:$1,0)))</f>
        <v>42.64</v>
      </c>
      <c r="N29" s="19"/>
      <c r="O29" s="19"/>
      <c r="P29" s="19"/>
      <c r="Q29" s="19"/>
      <c r="R29" s="19" t="str">
        <f>IF(OR(INDEX('Raw Data Points'!$1:$1048576,$B29,MATCH(R$7,'Raw Data Points'!$1:$1,0))=0,ISNA(INDEX('Raw Data Points'!$1:$1048576,$B29,MATCH(R$7,'Raw Data Points'!$1:$1,0)))),"",INDEX('Raw Data Points'!$1:$1048576,$B29,MATCH(R$7,'Raw Data Points'!$1:$1,0)))</f>
        <v>RELOCATE</v>
      </c>
      <c r="S29" s="19" t="str">
        <f>IF(OR(INDEX('Raw Data Points'!$1:$1048576,$B29,MATCH(S$7,'Raw Data Points'!$1:$1,0))=0,ISNA(INDEX('Raw Data Points'!$1:$1048576,$B29,MATCH(S$7,'Raw Data Points'!$1:$1,0)))),"",INDEX('Raw Data Points'!$1:$1048576,$B29,MATCH(S$7,'Raw Data Points'!$1:$1,0)))</f>
        <v>CONFLICT</v>
      </c>
      <c r="T29" s="19" t="str">
        <f>IF(OR(INDEX('Raw Data Points'!$1:$1048576,$B29,MATCH(T$7,'Raw Data Points'!$1:$1,0))=0,ISNA(INDEX('Raw Data Points'!$1:$1048576,$B29,MATCH(T$7,'Raw Data Points'!$1:$1,0)))),"",INDEX('Raw Data Points'!$1:$1048576,$B29,MATCH(T$7,'Raw Data Points'!$1:$1,0)))</f>
        <v>LOCATED WITHIN FOOTPRINT OF PROPOSED IMPROVEMENTS</v>
      </c>
    </row>
    <row r="30" spans="1:23" ht="48" customHeight="1" x14ac:dyDescent="0.3">
      <c r="A30" s="3">
        <f t="shared" si="1"/>
        <v>1</v>
      </c>
      <c r="B30" s="3">
        <v>24</v>
      </c>
      <c r="C30" s="18">
        <f>IF(OR(INDEX('Raw Data Points'!$1:$1048576,$B30,MATCH(C$7,'Raw Data Points'!$1:$1,0))=0,ISNA(INDEX('Raw Data Points'!$1:$1048576,$B30,MATCH(C$7,'Raw Data Points'!$1:$1,0)))),"",INDEX('Raw Data Points'!$1:$1048576,$B30,MATCH(C$7,'Raw Data Points'!$1:$1,0)))</f>
        <v>47</v>
      </c>
      <c r="D30" s="18" t="str">
        <f>IF(OR(INDEX('Raw Data Points'!$1:$1048576,$B30,MATCH(D$7,'Raw Data Points'!$1:$1,0))=0,ISNA(INDEX('Raw Data Points'!$1:$1048576,$B30,MATCH(D$7,'Raw Data Points'!$1:$1,0)))),"",INDEX('Raw Data Points'!$1:$1048576,$B30,MATCH(D$7,'Raw Data Points'!$1:$1,0)))</f>
        <v>GVEC</v>
      </c>
      <c r="E30" s="18">
        <f t="shared" si="0"/>
        <v>0</v>
      </c>
      <c r="F30" s="18" t="str">
        <f>IF(OR(INDEX('Raw Data Points'!$1:$1048576,$B30,MATCH(F$7,'Raw Data Points'!$1:$1,0))=0,ISNA(INDEX('Raw Data Points'!$1:$1048576,$B30,MATCH(F$7,'Raw Data Points'!$1:$1,0)))),"",INDEX('Raw Data Points'!$1:$1048576,$B30,MATCH(F$7,'Raw Data Points'!$1:$1,0)))</f>
        <v>Electric Guy Anchor</v>
      </c>
      <c r="G30" s="18"/>
      <c r="H30" s="24" t="str">
        <f>HYPERLINK(IF(OR(INDEX('Raw Data Points'!$1:$1048576,$B30,MATCH(H$7,'Raw Data Points'!$1:$1,0))=0,ISNA(INDEX('Raw Data Points'!$1:$1048576,$B30,MATCH(H$7,'Raw Data Points'!$1:$1,0)))),"",INDEX('Raw Data Points'!$1:$1048576,$B30,MATCH(H$7,'Raw Data Points'!$1:$1,0))),"Map")</f>
        <v>Map</v>
      </c>
      <c r="I30" s="24"/>
      <c r="J30" s="24"/>
      <c r="K30" s="54" t="str">
        <f t="shared" si="2"/>
        <v>145+49.29</v>
      </c>
      <c r="L30" s="18" t="str">
        <f>IF(OR(INDEX('Raw Data Points'!$1:$1048576,$B30,MATCH(L$7,'Raw Data Points'!$1:$1,0))=0,ISNA(INDEX('Raw Data Points'!$1:$1048576,$B30,MATCH(L$7,'Raw Data Points'!$1:$1,0)))),"",INDEX('Raw Data Points'!$1:$1048576,$B30,MATCH(L$7,'Raw Data Points'!$1:$1,0)))</f>
        <v>145+49.29</v>
      </c>
      <c r="M30" s="18">
        <f>IF(OR(INDEX('Raw Data Points'!$1:$1048576,$B30,MATCH(M$7,'Raw Data Points'!$1:$1,0))=0,ISNA(INDEX('Raw Data Points'!$1:$1048576,$B30,MATCH(M$7,'Raw Data Points'!$1:$1,0)))),"",INDEX('Raw Data Points'!$1:$1048576,$B30,MATCH(M$7,'Raw Data Points'!$1:$1,0)))</f>
        <v>79.849999999999994</v>
      </c>
      <c r="N30" s="18"/>
      <c r="O30" s="18"/>
      <c r="P30" s="18"/>
      <c r="Q30" s="18"/>
      <c r="R30" s="18" t="str">
        <f>IF(OR(INDEX('Raw Data Points'!$1:$1048576,$B30,MATCH(R$7,'Raw Data Points'!$1:$1,0))=0,ISNA(INDEX('Raw Data Points'!$1:$1048576,$B30,MATCH(R$7,'Raw Data Points'!$1:$1,0)))),"",INDEX('Raw Data Points'!$1:$1048576,$B30,MATCH(R$7,'Raw Data Points'!$1:$1,0)))</f>
        <v>RELOCATE</v>
      </c>
      <c r="S30" s="18" t="str">
        <f>IF(OR(INDEX('Raw Data Points'!$1:$1048576,$B30,MATCH(S$7,'Raw Data Points'!$1:$1,0))=0,ISNA(INDEX('Raw Data Points'!$1:$1048576,$B30,MATCH(S$7,'Raw Data Points'!$1:$1,0)))),"",INDEX('Raw Data Points'!$1:$1048576,$B30,MATCH(S$7,'Raw Data Points'!$1:$1,0)))</f>
        <v>CONFLICT</v>
      </c>
      <c r="T30" s="18" t="str">
        <f>IF(OR(INDEX('Raw Data Points'!$1:$1048576,$B30,MATCH(T$7,'Raw Data Points'!$1:$1,0))=0,ISNA(INDEX('Raw Data Points'!$1:$1048576,$B30,MATCH(T$7,'Raw Data Points'!$1:$1,0)))),"",INDEX('Raw Data Points'!$1:$1048576,$B30,MATCH(T$7,'Raw Data Points'!$1:$1,0)))</f>
        <v>LOCATED WITHIN FOOTPRINT OF PROPOSED IMPROVEMENTS</v>
      </c>
    </row>
    <row r="31" spans="1:23" ht="48" customHeight="1" x14ac:dyDescent="0.3">
      <c r="A31" s="3">
        <f t="shared" si="1"/>
        <v>1</v>
      </c>
      <c r="B31" s="3">
        <v>25</v>
      </c>
      <c r="C31" s="19">
        <f>IF(OR(INDEX('Raw Data Points'!$1:$1048576,$B31,MATCH(C$7,'Raw Data Points'!$1:$1,0))=0,ISNA(INDEX('Raw Data Points'!$1:$1048576,$B31,MATCH(C$7,'Raw Data Points'!$1:$1,0)))),"",INDEX('Raw Data Points'!$1:$1048576,$B31,MATCH(C$7,'Raw Data Points'!$1:$1,0)))</f>
        <v>50</v>
      </c>
      <c r="D31" s="19" t="str">
        <f>IF(OR(INDEX('Raw Data Points'!$1:$1048576,$B31,MATCH(D$7,'Raw Data Points'!$1:$1,0))=0,ISNA(INDEX('Raw Data Points'!$1:$1048576,$B31,MATCH(D$7,'Raw Data Points'!$1:$1,0)))),"",INDEX('Raw Data Points'!$1:$1048576,$B31,MATCH(D$7,'Raw Data Points'!$1:$1,0)))</f>
        <v>GVEC</v>
      </c>
      <c r="E31" s="19">
        <f t="shared" si="0"/>
        <v>0</v>
      </c>
      <c r="F31" s="19" t="str">
        <f>IF(OR(INDEX('Raw Data Points'!$1:$1048576,$B31,MATCH(F$7,'Raw Data Points'!$1:$1,0))=0,ISNA(INDEX('Raw Data Points'!$1:$1048576,$B31,MATCH(F$7,'Raw Data Points'!$1:$1,0)))),"",INDEX('Raw Data Points'!$1:$1048576,$B31,MATCH(F$7,'Raw Data Points'!$1:$1,0)))</f>
        <v>Electric Power Pole</v>
      </c>
      <c r="G31" s="20"/>
      <c r="H31" s="25" t="str">
        <f>HYPERLINK(IF(OR(INDEX('Raw Data Points'!$1:$1048576,$B31,MATCH(H$7,'Raw Data Points'!$1:$1,0))=0,ISNA(INDEX('Raw Data Points'!$1:$1048576,$B31,MATCH(H$7,'Raw Data Points'!$1:$1,0)))),"",INDEX('Raw Data Points'!$1:$1048576,$B31,MATCH(H$7,'Raw Data Points'!$1:$1,0))),"Map")</f>
        <v>Map</v>
      </c>
      <c r="I31" s="25"/>
      <c r="J31" s="25"/>
      <c r="K31" s="55" t="str">
        <f t="shared" si="2"/>
        <v>145+47.12</v>
      </c>
      <c r="L31" s="19" t="str">
        <f>IF(OR(INDEX('Raw Data Points'!$1:$1048576,$B31,MATCH(L$7,'Raw Data Points'!$1:$1,0))=0,ISNA(INDEX('Raw Data Points'!$1:$1048576,$B31,MATCH(L$7,'Raw Data Points'!$1:$1,0)))),"",INDEX('Raw Data Points'!$1:$1048576,$B31,MATCH(L$7,'Raw Data Points'!$1:$1,0)))</f>
        <v>145+47.12</v>
      </c>
      <c r="M31" s="19">
        <f>IF(OR(INDEX('Raw Data Points'!$1:$1048576,$B31,MATCH(M$7,'Raw Data Points'!$1:$1,0))=0,ISNA(INDEX('Raw Data Points'!$1:$1048576,$B31,MATCH(M$7,'Raw Data Points'!$1:$1,0)))),"",INDEX('Raw Data Points'!$1:$1048576,$B31,MATCH(M$7,'Raw Data Points'!$1:$1,0)))</f>
        <v>105.84</v>
      </c>
      <c r="N31" s="19"/>
      <c r="O31" s="19"/>
      <c r="P31" s="19"/>
      <c r="Q31" s="19"/>
      <c r="R31" s="19" t="str">
        <f>IF(OR(INDEX('Raw Data Points'!$1:$1048576,$B31,MATCH(R$7,'Raw Data Points'!$1:$1,0))=0,ISNA(INDEX('Raw Data Points'!$1:$1048576,$B31,MATCH(R$7,'Raw Data Points'!$1:$1,0)))),"",INDEX('Raw Data Points'!$1:$1048576,$B31,MATCH(R$7,'Raw Data Points'!$1:$1,0)))</f>
        <v>RELOCATE</v>
      </c>
      <c r="S31" s="19" t="str">
        <f>IF(OR(INDEX('Raw Data Points'!$1:$1048576,$B31,MATCH(S$7,'Raw Data Points'!$1:$1,0))=0,ISNA(INDEX('Raw Data Points'!$1:$1048576,$B31,MATCH(S$7,'Raw Data Points'!$1:$1,0)))),"",INDEX('Raw Data Points'!$1:$1048576,$B31,MATCH(S$7,'Raw Data Points'!$1:$1,0)))</f>
        <v>CONFLICT</v>
      </c>
      <c r="T31" s="19" t="str">
        <f>IF(OR(INDEX('Raw Data Points'!$1:$1048576,$B31,MATCH(T$7,'Raw Data Points'!$1:$1,0))=0,ISNA(INDEX('Raw Data Points'!$1:$1048576,$B31,MATCH(T$7,'Raw Data Points'!$1:$1,0)))),"",INDEX('Raw Data Points'!$1:$1048576,$B31,MATCH(T$7,'Raw Data Points'!$1:$1,0)))</f>
        <v>LOCATED WITHIN FOOTPRINT OF PROPOSED IMPROVEMENTS</v>
      </c>
    </row>
    <row r="32" spans="1:23" ht="48" customHeight="1" x14ac:dyDescent="0.3">
      <c r="A32" s="3">
        <f t="shared" si="1"/>
        <v>1</v>
      </c>
      <c r="B32" s="3">
        <v>26</v>
      </c>
      <c r="C32" s="18">
        <f>IF(OR(INDEX('Raw Data Points'!$1:$1048576,$B32,MATCH(C$7,'Raw Data Points'!$1:$1,0))=0,ISNA(INDEX('Raw Data Points'!$1:$1048576,$B32,MATCH(C$7,'Raw Data Points'!$1:$1,0)))),"",INDEX('Raw Data Points'!$1:$1048576,$B32,MATCH(C$7,'Raw Data Points'!$1:$1,0)))</f>
        <v>61</v>
      </c>
      <c r="D32" s="18" t="str">
        <f>IF(OR(INDEX('Raw Data Points'!$1:$1048576,$B32,MATCH(D$7,'Raw Data Points'!$1:$1,0))=0,ISNA(INDEX('Raw Data Points'!$1:$1048576,$B32,MATCH(D$7,'Raw Data Points'!$1:$1,0)))),"",INDEX('Raw Data Points'!$1:$1048576,$B32,MATCH(D$7,'Raw Data Points'!$1:$1,0)))</f>
        <v>GVEC</v>
      </c>
      <c r="E32" s="18">
        <f t="shared" si="0"/>
        <v>0</v>
      </c>
      <c r="F32" s="18" t="str">
        <f>IF(OR(INDEX('Raw Data Points'!$1:$1048576,$B32,MATCH(F$7,'Raw Data Points'!$1:$1,0))=0,ISNA(INDEX('Raw Data Points'!$1:$1048576,$B32,MATCH(F$7,'Raw Data Points'!$1:$1,0)))),"",INDEX('Raw Data Points'!$1:$1048576,$B32,MATCH(F$7,'Raw Data Points'!$1:$1,0)))</f>
        <v>Electric Power Pole</v>
      </c>
      <c r="G32" s="18"/>
      <c r="H32" s="24" t="str">
        <f>HYPERLINK(IF(OR(INDEX('Raw Data Points'!$1:$1048576,$B32,MATCH(H$7,'Raw Data Points'!$1:$1,0))=0,ISNA(INDEX('Raw Data Points'!$1:$1048576,$B32,MATCH(H$7,'Raw Data Points'!$1:$1,0)))),"",INDEX('Raw Data Points'!$1:$1048576,$B32,MATCH(H$7,'Raw Data Points'!$1:$1,0))),"Map")</f>
        <v>Map</v>
      </c>
      <c r="I32" s="24"/>
      <c r="J32" s="24"/>
      <c r="K32" s="54" t="str">
        <f t="shared" si="2"/>
        <v>143+72.44</v>
      </c>
      <c r="L32" s="18" t="str">
        <f>IF(OR(INDEX('Raw Data Points'!$1:$1048576,$B32,MATCH(L$7,'Raw Data Points'!$1:$1,0))=0,ISNA(INDEX('Raw Data Points'!$1:$1048576,$B32,MATCH(L$7,'Raw Data Points'!$1:$1,0)))),"",INDEX('Raw Data Points'!$1:$1048576,$B32,MATCH(L$7,'Raw Data Points'!$1:$1,0)))</f>
        <v>143+72.44</v>
      </c>
      <c r="M32" s="18">
        <f>IF(OR(INDEX('Raw Data Points'!$1:$1048576,$B32,MATCH(M$7,'Raw Data Points'!$1:$1,0))=0,ISNA(INDEX('Raw Data Points'!$1:$1048576,$B32,MATCH(M$7,'Raw Data Points'!$1:$1,0)))),"",INDEX('Raw Data Points'!$1:$1048576,$B32,MATCH(M$7,'Raw Data Points'!$1:$1,0)))</f>
        <v>41.39</v>
      </c>
      <c r="N32" s="18"/>
      <c r="O32" s="18"/>
      <c r="P32" s="18"/>
      <c r="Q32" s="18"/>
      <c r="R32" s="18" t="str">
        <f>IF(OR(INDEX('Raw Data Points'!$1:$1048576,$B32,MATCH(R$7,'Raw Data Points'!$1:$1,0))=0,ISNA(INDEX('Raw Data Points'!$1:$1048576,$B32,MATCH(R$7,'Raw Data Points'!$1:$1,0)))),"",INDEX('Raw Data Points'!$1:$1048576,$B32,MATCH(R$7,'Raw Data Points'!$1:$1,0)))</f>
        <v>RELOCATE</v>
      </c>
      <c r="S32" s="18" t="str">
        <f>IF(OR(INDEX('Raw Data Points'!$1:$1048576,$B32,MATCH(S$7,'Raw Data Points'!$1:$1,0))=0,ISNA(INDEX('Raw Data Points'!$1:$1048576,$B32,MATCH(S$7,'Raw Data Points'!$1:$1,0)))),"",INDEX('Raw Data Points'!$1:$1048576,$B32,MATCH(S$7,'Raw Data Points'!$1:$1,0)))</f>
        <v>CONFLICT</v>
      </c>
      <c r="T32" s="18" t="str">
        <f>IF(OR(INDEX('Raw Data Points'!$1:$1048576,$B32,MATCH(T$7,'Raw Data Points'!$1:$1,0))=0,ISNA(INDEX('Raw Data Points'!$1:$1048576,$B32,MATCH(T$7,'Raw Data Points'!$1:$1,0)))),"",INDEX('Raw Data Points'!$1:$1048576,$B32,MATCH(T$7,'Raw Data Points'!$1:$1,0)))</f>
        <v>LOCATED WITHIN FOOTPRINT OF PROPOSED IMPROVEMENTS</v>
      </c>
    </row>
    <row r="33" spans="1:20" ht="48" customHeight="1" x14ac:dyDescent="0.3">
      <c r="A33" s="3">
        <f t="shared" si="1"/>
        <v>1</v>
      </c>
      <c r="B33" s="3">
        <v>27</v>
      </c>
      <c r="C33" s="19">
        <f>IF(OR(INDEX('Raw Data Points'!$1:$1048576,$B33,MATCH(C$7,'Raw Data Points'!$1:$1,0))=0,ISNA(INDEX('Raw Data Points'!$1:$1048576,$B33,MATCH(C$7,'Raw Data Points'!$1:$1,0)))),"",INDEX('Raw Data Points'!$1:$1048576,$B33,MATCH(C$7,'Raw Data Points'!$1:$1,0)))</f>
        <v>62</v>
      </c>
      <c r="D33" s="19" t="str">
        <f>IF(OR(INDEX('Raw Data Points'!$1:$1048576,$B33,MATCH(D$7,'Raw Data Points'!$1:$1,0))=0,ISNA(INDEX('Raw Data Points'!$1:$1048576,$B33,MATCH(D$7,'Raw Data Points'!$1:$1,0)))),"",INDEX('Raw Data Points'!$1:$1048576,$B33,MATCH(D$7,'Raw Data Points'!$1:$1,0)))</f>
        <v>AT&amp;T</v>
      </c>
      <c r="E33" s="19">
        <f t="shared" si="0"/>
        <v>0</v>
      </c>
      <c r="F33" s="19" t="str">
        <f>IF(OR(INDEX('Raw Data Points'!$1:$1048576,$B33,MATCH(F$7,'Raw Data Points'!$1:$1,0))=0,ISNA(INDEX('Raw Data Points'!$1:$1048576,$B33,MATCH(F$7,'Raw Data Points'!$1:$1,0)))),"",INDEX('Raw Data Points'!$1:$1048576,$B33,MATCH(F$7,'Raw Data Points'!$1:$1,0)))</f>
        <v>Communications Manhole</v>
      </c>
      <c r="G33" s="20"/>
      <c r="H33" s="25" t="str">
        <f>HYPERLINK(IF(OR(INDEX('Raw Data Points'!$1:$1048576,$B33,MATCH(H$7,'Raw Data Points'!$1:$1,0))=0,ISNA(INDEX('Raw Data Points'!$1:$1048576,$B33,MATCH(H$7,'Raw Data Points'!$1:$1,0)))),"",INDEX('Raw Data Points'!$1:$1048576,$B33,MATCH(H$7,'Raw Data Points'!$1:$1,0))),"Map")</f>
        <v>Map</v>
      </c>
      <c r="I33" s="25"/>
      <c r="J33" s="25"/>
      <c r="K33" s="55" t="str">
        <f t="shared" si="2"/>
        <v>143+41.17</v>
      </c>
      <c r="L33" s="19" t="str">
        <f>IF(OR(INDEX('Raw Data Points'!$1:$1048576,$B33,MATCH(L$7,'Raw Data Points'!$1:$1,0))=0,ISNA(INDEX('Raw Data Points'!$1:$1048576,$B33,MATCH(L$7,'Raw Data Points'!$1:$1,0)))),"",INDEX('Raw Data Points'!$1:$1048576,$B33,MATCH(L$7,'Raw Data Points'!$1:$1,0)))</f>
        <v>143+41.17</v>
      </c>
      <c r="M33" s="19">
        <f>IF(OR(INDEX('Raw Data Points'!$1:$1048576,$B33,MATCH(M$7,'Raw Data Points'!$1:$1,0))=0,ISNA(INDEX('Raw Data Points'!$1:$1048576,$B33,MATCH(M$7,'Raw Data Points'!$1:$1,0)))),"",INDEX('Raw Data Points'!$1:$1048576,$B33,MATCH(M$7,'Raw Data Points'!$1:$1,0)))</f>
        <v>21.6</v>
      </c>
      <c r="N33" s="19"/>
      <c r="O33" s="19"/>
      <c r="P33" s="19"/>
      <c r="Q33" s="19"/>
      <c r="R33" s="19" t="str">
        <f>IF(OR(INDEX('Raw Data Points'!$1:$1048576,$B33,MATCH(R$7,'Raw Data Points'!$1:$1,0))=0,ISNA(INDEX('Raw Data Points'!$1:$1048576,$B33,MATCH(R$7,'Raw Data Points'!$1:$1,0)))),"",INDEX('Raw Data Points'!$1:$1048576,$B33,MATCH(R$7,'Raw Data Points'!$1:$1,0)))</f>
        <v>RELOCATE</v>
      </c>
      <c r="S33" s="19" t="str">
        <f>IF(OR(INDEX('Raw Data Points'!$1:$1048576,$B33,MATCH(S$7,'Raw Data Points'!$1:$1,0))=0,ISNA(INDEX('Raw Data Points'!$1:$1048576,$B33,MATCH(S$7,'Raw Data Points'!$1:$1,0)))),"",INDEX('Raw Data Points'!$1:$1048576,$B33,MATCH(S$7,'Raw Data Points'!$1:$1,0)))</f>
        <v>CONFLICT</v>
      </c>
      <c r="T33" s="19" t="str">
        <f>IF(OR(INDEX('Raw Data Points'!$1:$1048576,$B33,MATCH(T$7,'Raw Data Points'!$1:$1,0))=0,ISNA(INDEX('Raw Data Points'!$1:$1048576,$B33,MATCH(T$7,'Raw Data Points'!$1:$1,0)))),"",INDEX('Raw Data Points'!$1:$1048576,$B33,MATCH(T$7,'Raw Data Points'!$1:$1,0)))</f>
        <v>LOCATED WITHIN FOOTPRINT OF PROPOSED IMPROVEMENTS</v>
      </c>
    </row>
    <row r="34" spans="1:20" ht="48" customHeight="1" x14ac:dyDescent="0.3">
      <c r="A34" s="3">
        <f t="shared" si="1"/>
        <v>1</v>
      </c>
      <c r="B34" s="3">
        <v>28</v>
      </c>
      <c r="C34" s="18">
        <f>IF(OR(INDEX('Raw Data Points'!$1:$1048576,$B34,MATCH(C$7,'Raw Data Points'!$1:$1,0))=0,ISNA(INDEX('Raw Data Points'!$1:$1048576,$B34,MATCH(C$7,'Raw Data Points'!$1:$1,0)))),"",INDEX('Raw Data Points'!$1:$1048576,$B34,MATCH(C$7,'Raw Data Points'!$1:$1,0)))</f>
        <v>63</v>
      </c>
      <c r="D34" s="18" t="str">
        <f>IF(OR(INDEX('Raw Data Points'!$1:$1048576,$B34,MATCH(D$7,'Raw Data Points'!$1:$1,0))=0,ISNA(INDEX('Raw Data Points'!$1:$1048576,$B34,MATCH(D$7,'Raw Data Points'!$1:$1,0)))),"",INDEX('Raw Data Points'!$1:$1048576,$B34,MATCH(D$7,'Raw Data Points'!$1:$1,0)))</f>
        <v>GVEC</v>
      </c>
      <c r="E34" s="18">
        <f t="shared" si="0"/>
        <v>0</v>
      </c>
      <c r="F34" s="18" t="str">
        <f>IF(OR(INDEX('Raw Data Points'!$1:$1048576,$B34,MATCH(F$7,'Raw Data Points'!$1:$1,0))=0,ISNA(INDEX('Raw Data Points'!$1:$1048576,$B34,MATCH(F$7,'Raw Data Points'!$1:$1,0)))),"",INDEX('Raw Data Points'!$1:$1048576,$B34,MATCH(F$7,'Raw Data Points'!$1:$1,0)))</f>
        <v>Electric Power Pole</v>
      </c>
      <c r="G34" s="18"/>
      <c r="H34" s="24" t="str">
        <f>HYPERLINK(IF(OR(INDEX('Raw Data Points'!$1:$1048576,$B34,MATCH(H$7,'Raw Data Points'!$1:$1,0))=0,ISNA(INDEX('Raw Data Points'!$1:$1048576,$B34,MATCH(H$7,'Raw Data Points'!$1:$1,0)))),"",INDEX('Raw Data Points'!$1:$1048576,$B34,MATCH(H$7,'Raw Data Points'!$1:$1,0))),"Map")</f>
        <v>Map</v>
      </c>
      <c r="I34" s="24"/>
      <c r="J34" s="24"/>
      <c r="K34" s="54" t="str">
        <f t="shared" si="2"/>
        <v>142+33.86</v>
      </c>
      <c r="L34" s="18" t="str">
        <f>IF(OR(INDEX('Raw Data Points'!$1:$1048576,$B34,MATCH(L$7,'Raw Data Points'!$1:$1,0))=0,ISNA(INDEX('Raw Data Points'!$1:$1048576,$B34,MATCH(L$7,'Raw Data Points'!$1:$1,0)))),"",INDEX('Raw Data Points'!$1:$1048576,$B34,MATCH(L$7,'Raw Data Points'!$1:$1,0)))</f>
        <v>142+33.86</v>
      </c>
      <c r="M34" s="18">
        <f>IF(OR(INDEX('Raw Data Points'!$1:$1048576,$B34,MATCH(M$7,'Raw Data Points'!$1:$1,0))=0,ISNA(INDEX('Raw Data Points'!$1:$1048576,$B34,MATCH(M$7,'Raw Data Points'!$1:$1,0)))),"",INDEX('Raw Data Points'!$1:$1048576,$B34,MATCH(M$7,'Raw Data Points'!$1:$1,0)))</f>
        <v>40.98</v>
      </c>
      <c r="N34" s="18"/>
      <c r="O34" s="18"/>
      <c r="P34" s="18"/>
      <c r="Q34" s="18"/>
      <c r="R34" s="18" t="str">
        <f>IF(OR(INDEX('Raw Data Points'!$1:$1048576,$B34,MATCH(R$7,'Raw Data Points'!$1:$1,0))=0,ISNA(INDEX('Raw Data Points'!$1:$1048576,$B34,MATCH(R$7,'Raw Data Points'!$1:$1,0)))),"",INDEX('Raw Data Points'!$1:$1048576,$B34,MATCH(R$7,'Raw Data Points'!$1:$1,0)))</f>
        <v>RELOCATE</v>
      </c>
      <c r="S34" s="18" t="str">
        <f>IF(OR(INDEX('Raw Data Points'!$1:$1048576,$B34,MATCH(S$7,'Raw Data Points'!$1:$1,0))=0,ISNA(INDEX('Raw Data Points'!$1:$1048576,$B34,MATCH(S$7,'Raw Data Points'!$1:$1,0)))),"",INDEX('Raw Data Points'!$1:$1048576,$B34,MATCH(S$7,'Raw Data Points'!$1:$1,0)))</f>
        <v>CONFLICT</v>
      </c>
      <c r="T34" s="18" t="str">
        <f>IF(OR(INDEX('Raw Data Points'!$1:$1048576,$B34,MATCH(T$7,'Raw Data Points'!$1:$1,0))=0,ISNA(INDEX('Raw Data Points'!$1:$1048576,$B34,MATCH(T$7,'Raw Data Points'!$1:$1,0)))),"",INDEX('Raw Data Points'!$1:$1048576,$B34,MATCH(T$7,'Raw Data Points'!$1:$1,0)))</f>
        <v>LOCATED WITHIN FOOTPRINT OF PROPOSED IMPROVEMENTS</v>
      </c>
    </row>
    <row r="35" spans="1:20" ht="48" customHeight="1" x14ac:dyDescent="0.3">
      <c r="A35" s="3">
        <f t="shared" si="1"/>
        <v>1</v>
      </c>
      <c r="B35" s="3">
        <v>29</v>
      </c>
      <c r="C35" s="19">
        <f>IF(OR(INDEX('Raw Data Points'!$1:$1048576,$B35,MATCH(C$7,'Raw Data Points'!$1:$1,0))=0,ISNA(INDEX('Raw Data Points'!$1:$1048576,$B35,MATCH(C$7,'Raw Data Points'!$1:$1,0)))),"",INDEX('Raw Data Points'!$1:$1048576,$B35,MATCH(C$7,'Raw Data Points'!$1:$1,0)))</f>
        <v>65</v>
      </c>
      <c r="D35" s="19" t="str">
        <f>IF(OR(INDEX('Raw Data Points'!$1:$1048576,$B35,MATCH(D$7,'Raw Data Points'!$1:$1,0))=0,ISNA(INDEX('Raw Data Points'!$1:$1048576,$B35,MATCH(D$7,'Raw Data Points'!$1:$1,0)))),"",INDEX('Raw Data Points'!$1:$1048576,$B35,MATCH(D$7,'Raw Data Points'!$1:$1,0)))</f>
        <v>GREEN VALLEY SUD</v>
      </c>
      <c r="E35" s="19">
        <f t="shared" si="0"/>
        <v>0</v>
      </c>
      <c r="F35" s="19" t="str">
        <f>IF(OR(INDEX('Raw Data Points'!$1:$1048576,$B35,MATCH(F$7,'Raw Data Points'!$1:$1,0))=0,ISNA(INDEX('Raw Data Points'!$1:$1048576,$B35,MATCH(F$7,'Raw Data Points'!$1:$1,0)))),"",INDEX('Raw Data Points'!$1:$1048576,$B35,MATCH(F$7,'Raw Data Points'!$1:$1,0)))</f>
        <v>Water Valve</v>
      </c>
      <c r="G35" s="20"/>
      <c r="H35" s="25" t="str">
        <f>HYPERLINK(IF(OR(INDEX('Raw Data Points'!$1:$1048576,$B35,MATCH(H$7,'Raw Data Points'!$1:$1,0))=0,ISNA(INDEX('Raw Data Points'!$1:$1048576,$B35,MATCH(H$7,'Raw Data Points'!$1:$1,0)))),"",INDEX('Raw Data Points'!$1:$1048576,$B35,MATCH(H$7,'Raw Data Points'!$1:$1,0))),"Map")</f>
        <v>Map</v>
      </c>
      <c r="I35" s="25"/>
      <c r="J35" s="25"/>
      <c r="K35" s="55" t="str">
        <f t="shared" si="2"/>
        <v>139+58.83</v>
      </c>
      <c r="L35" s="19" t="str">
        <f>IF(OR(INDEX('Raw Data Points'!$1:$1048576,$B35,MATCH(L$7,'Raw Data Points'!$1:$1,0))=0,ISNA(INDEX('Raw Data Points'!$1:$1048576,$B35,MATCH(L$7,'Raw Data Points'!$1:$1,0)))),"",INDEX('Raw Data Points'!$1:$1048576,$B35,MATCH(L$7,'Raw Data Points'!$1:$1,0)))</f>
        <v>139+58.83</v>
      </c>
      <c r="M35" s="19">
        <f>IF(OR(INDEX('Raw Data Points'!$1:$1048576,$B35,MATCH(M$7,'Raw Data Points'!$1:$1,0))=0,ISNA(INDEX('Raw Data Points'!$1:$1048576,$B35,MATCH(M$7,'Raw Data Points'!$1:$1,0)))),"",INDEX('Raw Data Points'!$1:$1048576,$B35,MATCH(M$7,'Raw Data Points'!$1:$1,0)))</f>
        <v>-59.95</v>
      </c>
      <c r="N35" s="19"/>
      <c r="O35" s="19"/>
      <c r="P35" s="19"/>
      <c r="Q35" s="19"/>
      <c r="R35" s="19" t="str">
        <f>IF(OR(INDEX('Raw Data Points'!$1:$1048576,$B35,MATCH(R$7,'Raw Data Points'!$1:$1,0))=0,ISNA(INDEX('Raw Data Points'!$1:$1048576,$B35,MATCH(R$7,'Raw Data Points'!$1:$1,0)))),"",INDEX('Raw Data Points'!$1:$1048576,$B35,MATCH(R$7,'Raw Data Points'!$1:$1,0)))</f>
        <v>RELOCATE</v>
      </c>
      <c r="S35" s="19" t="str">
        <f>IF(OR(INDEX('Raw Data Points'!$1:$1048576,$B35,MATCH(S$7,'Raw Data Points'!$1:$1,0))=0,ISNA(INDEX('Raw Data Points'!$1:$1048576,$B35,MATCH(S$7,'Raw Data Points'!$1:$1,0)))),"",INDEX('Raw Data Points'!$1:$1048576,$B35,MATCH(S$7,'Raw Data Points'!$1:$1,0)))</f>
        <v>CONFLICT</v>
      </c>
      <c r="T35" s="19" t="str">
        <f>IF(OR(INDEX('Raw Data Points'!$1:$1048576,$B35,MATCH(T$7,'Raw Data Points'!$1:$1,0))=0,ISNA(INDEX('Raw Data Points'!$1:$1048576,$B35,MATCH(T$7,'Raw Data Points'!$1:$1,0)))),"",INDEX('Raw Data Points'!$1:$1048576,$B35,MATCH(T$7,'Raw Data Points'!$1:$1,0)))</f>
        <v>LOCATED WITHIN FOOTPRINT OF PROPOSED IMPROVEMENTS</v>
      </c>
    </row>
    <row r="36" spans="1:20" ht="48" customHeight="1" x14ac:dyDescent="0.3">
      <c r="A36" s="3">
        <f t="shared" si="1"/>
        <v>1</v>
      </c>
      <c r="B36" s="3">
        <v>30</v>
      </c>
      <c r="C36" s="18">
        <f>IF(OR(INDEX('Raw Data Points'!$1:$1048576,$B36,MATCH(C$7,'Raw Data Points'!$1:$1,0))=0,ISNA(INDEX('Raw Data Points'!$1:$1048576,$B36,MATCH(C$7,'Raw Data Points'!$1:$1,0)))),"",INDEX('Raw Data Points'!$1:$1048576,$B36,MATCH(C$7,'Raw Data Points'!$1:$1,0)))</f>
        <v>66</v>
      </c>
      <c r="D36" s="18" t="str">
        <f>IF(OR(INDEX('Raw Data Points'!$1:$1048576,$B36,MATCH(D$7,'Raw Data Points'!$1:$1,0))=0,ISNA(INDEX('Raw Data Points'!$1:$1048576,$B36,MATCH(D$7,'Raw Data Points'!$1:$1,0)))),"",INDEX('Raw Data Points'!$1:$1048576,$B36,MATCH(D$7,'Raw Data Points'!$1:$1,0)))</f>
        <v>GVEC</v>
      </c>
      <c r="E36" s="18">
        <f t="shared" si="0"/>
        <v>0</v>
      </c>
      <c r="F36" s="18" t="str">
        <f>IF(OR(INDEX('Raw Data Points'!$1:$1048576,$B36,MATCH(F$7,'Raw Data Points'!$1:$1,0))=0,ISNA(INDEX('Raw Data Points'!$1:$1048576,$B36,MATCH(F$7,'Raw Data Points'!$1:$1,0)))),"",INDEX('Raw Data Points'!$1:$1048576,$B36,MATCH(F$7,'Raw Data Points'!$1:$1,0)))</f>
        <v>Electric Light Pole</v>
      </c>
      <c r="G36" s="18"/>
      <c r="H36" s="24" t="str">
        <f>HYPERLINK(IF(OR(INDEX('Raw Data Points'!$1:$1048576,$B36,MATCH(H$7,'Raw Data Points'!$1:$1,0))=0,ISNA(INDEX('Raw Data Points'!$1:$1048576,$B36,MATCH(H$7,'Raw Data Points'!$1:$1,0)))),"",INDEX('Raw Data Points'!$1:$1048576,$B36,MATCH(H$7,'Raw Data Points'!$1:$1,0))),"Map")</f>
        <v>Map</v>
      </c>
      <c r="I36" s="24"/>
      <c r="J36" s="24"/>
      <c r="K36" s="54" t="str">
        <f t="shared" si="2"/>
        <v>139+49.91</v>
      </c>
      <c r="L36" s="18" t="str">
        <f>IF(OR(INDEX('Raw Data Points'!$1:$1048576,$B36,MATCH(L$7,'Raw Data Points'!$1:$1,0))=0,ISNA(INDEX('Raw Data Points'!$1:$1048576,$B36,MATCH(L$7,'Raw Data Points'!$1:$1,0)))),"",INDEX('Raw Data Points'!$1:$1048576,$B36,MATCH(L$7,'Raw Data Points'!$1:$1,0)))</f>
        <v>139+49.91</v>
      </c>
      <c r="M36" s="18">
        <f>IF(OR(INDEX('Raw Data Points'!$1:$1048576,$B36,MATCH(M$7,'Raw Data Points'!$1:$1,0))=0,ISNA(INDEX('Raw Data Points'!$1:$1048576,$B36,MATCH(M$7,'Raw Data Points'!$1:$1,0)))),"",INDEX('Raw Data Points'!$1:$1048576,$B36,MATCH(M$7,'Raw Data Points'!$1:$1,0)))</f>
        <v>-42.13</v>
      </c>
      <c r="N36" s="18"/>
      <c r="O36" s="18"/>
      <c r="P36" s="18"/>
      <c r="Q36" s="18"/>
      <c r="R36" s="18" t="str">
        <f>IF(OR(INDEX('Raw Data Points'!$1:$1048576,$B36,MATCH(R$7,'Raw Data Points'!$1:$1,0))=0,ISNA(INDEX('Raw Data Points'!$1:$1048576,$B36,MATCH(R$7,'Raw Data Points'!$1:$1,0)))),"",INDEX('Raw Data Points'!$1:$1048576,$B36,MATCH(R$7,'Raw Data Points'!$1:$1,0)))</f>
        <v>RELOCATE</v>
      </c>
      <c r="S36" s="18" t="str">
        <f>IF(OR(INDEX('Raw Data Points'!$1:$1048576,$B36,MATCH(S$7,'Raw Data Points'!$1:$1,0))=0,ISNA(INDEX('Raw Data Points'!$1:$1048576,$B36,MATCH(S$7,'Raw Data Points'!$1:$1,0)))),"",INDEX('Raw Data Points'!$1:$1048576,$B36,MATCH(S$7,'Raw Data Points'!$1:$1,0)))</f>
        <v>CONFLICT</v>
      </c>
      <c r="T36" s="18" t="str">
        <f>IF(OR(INDEX('Raw Data Points'!$1:$1048576,$B36,MATCH(T$7,'Raw Data Points'!$1:$1,0))=0,ISNA(INDEX('Raw Data Points'!$1:$1048576,$B36,MATCH(T$7,'Raw Data Points'!$1:$1,0)))),"",INDEX('Raw Data Points'!$1:$1048576,$B36,MATCH(T$7,'Raw Data Points'!$1:$1,0)))</f>
        <v>LOCATED WITHIN FOOTPRINT OF PROPOSED IMPROVEMENTS</v>
      </c>
    </row>
    <row r="37" spans="1:20" ht="48" customHeight="1" x14ac:dyDescent="0.3">
      <c r="A37" s="3">
        <f t="shared" si="1"/>
        <v>1</v>
      </c>
      <c r="B37" s="3">
        <v>31</v>
      </c>
      <c r="C37" s="19">
        <f>IF(OR(INDEX('Raw Data Points'!$1:$1048576,$B37,MATCH(C$7,'Raw Data Points'!$1:$1,0))=0,ISNA(INDEX('Raw Data Points'!$1:$1048576,$B37,MATCH(C$7,'Raw Data Points'!$1:$1,0)))),"",INDEX('Raw Data Points'!$1:$1048576,$B37,MATCH(C$7,'Raw Data Points'!$1:$1,0)))</f>
        <v>67</v>
      </c>
      <c r="D37" s="19" t="str">
        <f>IF(OR(INDEX('Raw Data Points'!$1:$1048576,$B37,MATCH(D$7,'Raw Data Points'!$1:$1,0))=0,ISNA(INDEX('Raw Data Points'!$1:$1048576,$B37,MATCH(D$7,'Raw Data Points'!$1:$1,0)))),"",INDEX('Raw Data Points'!$1:$1048576,$B37,MATCH(D$7,'Raw Data Points'!$1:$1,0)))</f>
        <v>GREEN VALLEY SUD</v>
      </c>
      <c r="E37" s="19">
        <f t="shared" si="0"/>
        <v>0</v>
      </c>
      <c r="F37" s="19" t="str">
        <f>IF(OR(INDEX('Raw Data Points'!$1:$1048576,$B37,MATCH(F$7,'Raw Data Points'!$1:$1,0))=0,ISNA(INDEX('Raw Data Points'!$1:$1048576,$B37,MATCH(F$7,'Raw Data Points'!$1:$1,0)))),"",INDEX('Raw Data Points'!$1:$1048576,$B37,MATCH(F$7,'Raw Data Points'!$1:$1,0)))</f>
        <v>Water Valve</v>
      </c>
      <c r="G37" s="20"/>
      <c r="H37" s="25" t="str">
        <f>HYPERLINK(IF(OR(INDEX('Raw Data Points'!$1:$1048576,$B37,MATCH(H$7,'Raw Data Points'!$1:$1,0))=0,ISNA(INDEX('Raw Data Points'!$1:$1048576,$B37,MATCH(H$7,'Raw Data Points'!$1:$1,0)))),"",INDEX('Raw Data Points'!$1:$1048576,$B37,MATCH(H$7,'Raw Data Points'!$1:$1,0))),"Map")</f>
        <v>Map</v>
      </c>
      <c r="I37" s="25"/>
      <c r="J37" s="25"/>
      <c r="K37" s="55" t="str">
        <f t="shared" si="2"/>
        <v>138+87.58</v>
      </c>
      <c r="L37" s="19" t="str">
        <f>IF(OR(INDEX('Raw Data Points'!$1:$1048576,$B37,MATCH(L$7,'Raw Data Points'!$1:$1,0))=0,ISNA(INDEX('Raw Data Points'!$1:$1048576,$B37,MATCH(L$7,'Raw Data Points'!$1:$1,0)))),"",INDEX('Raw Data Points'!$1:$1048576,$B37,MATCH(L$7,'Raw Data Points'!$1:$1,0)))</f>
        <v>138+87.58</v>
      </c>
      <c r="M37" s="19">
        <f>IF(OR(INDEX('Raw Data Points'!$1:$1048576,$B37,MATCH(M$7,'Raw Data Points'!$1:$1,0))=0,ISNA(INDEX('Raw Data Points'!$1:$1048576,$B37,MATCH(M$7,'Raw Data Points'!$1:$1,0)))),"",INDEX('Raw Data Points'!$1:$1048576,$B37,MATCH(M$7,'Raw Data Points'!$1:$1,0)))</f>
        <v>-54.81</v>
      </c>
      <c r="N37" s="19"/>
      <c r="O37" s="19"/>
      <c r="P37" s="19"/>
      <c r="Q37" s="19"/>
      <c r="R37" s="19" t="str">
        <f>IF(OR(INDEX('Raw Data Points'!$1:$1048576,$B37,MATCH(R$7,'Raw Data Points'!$1:$1,0))=0,ISNA(INDEX('Raw Data Points'!$1:$1048576,$B37,MATCH(R$7,'Raw Data Points'!$1:$1,0)))),"",INDEX('Raw Data Points'!$1:$1048576,$B37,MATCH(R$7,'Raw Data Points'!$1:$1,0)))</f>
        <v>RELOCATE</v>
      </c>
      <c r="S37" s="19" t="str">
        <f>IF(OR(INDEX('Raw Data Points'!$1:$1048576,$B37,MATCH(S$7,'Raw Data Points'!$1:$1,0))=0,ISNA(INDEX('Raw Data Points'!$1:$1048576,$B37,MATCH(S$7,'Raw Data Points'!$1:$1,0)))),"",INDEX('Raw Data Points'!$1:$1048576,$B37,MATCH(S$7,'Raw Data Points'!$1:$1,0)))</f>
        <v>CONFLICT</v>
      </c>
      <c r="T37" s="19" t="str">
        <f>IF(OR(INDEX('Raw Data Points'!$1:$1048576,$B37,MATCH(T$7,'Raw Data Points'!$1:$1,0))=0,ISNA(INDEX('Raw Data Points'!$1:$1048576,$B37,MATCH(T$7,'Raw Data Points'!$1:$1,0)))),"",INDEX('Raw Data Points'!$1:$1048576,$B37,MATCH(T$7,'Raw Data Points'!$1:$1,0)))</f>
        <v>LOCATED WITHIN FOOTPRINT OF PROPOSED IMPROVEMENTS</v>
      </c>
    </row>
    <row r="38" spans="1:20" ht="48" customHeight="1" x14ac:dyDescent="0.3">
      <c r="A38" s="3">
        <f t="shared" si="1"/>
        <v>1</v>
      </c>
      <c r="B38" s="3">
        <v>32</v>
      </c>
      <c r="C38" s="18">
        <f>IF(OR(INDEX('Raw Data Points'!$1:$1048576,$B38,MATCH(C$7,'Raw Data Points'!$1:$1,0))=0,ISNA(INDEX('Raw Data Points'!$1:$1048576,$B38,MATCH(C$7,'Raw Data Points'!$1:$1,0)))),"",INDEX('Raw Data Points'!$1:$1048576,$B38,MATCH(C$7,'Raw Data Points'!$1:$1,0)))</f>
        <v>68</v>
      </c>
      <c r="D38" s="18" t="str">
        <f>IF(OR(INDEX('Raw Data Points'!$1:$1048576,$B38,MATCH(D$7,'Raw Data Points'!$1:$1,0))=0,ISNA(INDEX('Raw Data Points'!$1:$1048576,$B38,MATCH(D$7,'Raw Data Points'!$1:$1,0)))),"",INDEX('Raw Data Points'!$1:$1048576,$B38,MATCH(D$7,'Raw Data Points'!$1:$1,0)))</f>
        <v>GREEN VALLEY SUD</v>
      </c>
      <c r="E38" s="18">
        <f t="shared" si="0"/>
        <v>0</v>
      </c>
      <c r="F38" s="18" t="str">
        <f>IF(OR(INDEX('Raw Data Points'!$1:$1048576,$B38,MATCH(F$7,'Raw Data Points'!$1:$1,0))=0,ISNA(INDEX('Raw Data Points'!$1:$1048576,$B38,MATCH(F$7,'Raw Data Points'!$1:$1,0)))),"",INDEX('Raw Data Points'!$1:$1048576,$B38,MATCH(F$7,'Raw Data Points'!$1:$1,0)))</f>
        <v>Fire Hydrant</v>
      </c>
      <c r="G38" s="18"/>
      <c r="H38" s="24" t="str">
        <f>HYPERLINK(IF(OR(INDEX('Raw Data Points'!$1:$1048576,$B38,MATCH(H$7,'Raw Data Points'!$1:$1,0))=0,ISNA(INDEX('Raw Data Points'!$1:$1048576,$B38,MATCH(H$7,'Raw Data Points'!$1:$1,0)))),"",INDEX('Raw Data Points'!$1:$1048576,$B38,MATCH(H$7,'Raw Data Points'!$1:$1,0))),"Map")</f>
        <v>Map</v>
      </c>
      <c r="I38" s="24"/>
      <c r="J38" s="24"/>
      <c r="K38" s="54" t="str">
        <f t="shared" si="2"/>
        <v>138+87.37</v>
      </c>
      <c r="L38" s="18" t="str">
        <f>IF(OR(INDEX('Raw Data Points'!$1:$1048576,$B38,MATCH(L$7,'Raw Data Points'!$1:$1,0))=0,ISNA(INDEX('Raw Data Points'!$1:$1048576,$B38,MATCH(L$7,'Raw Data Points'!$1:$1,0)))),"",INDEX('Raw Data Points'!$1:$1048576,$B38,MATCH(L$7,'Raw Data Points'!$1:$1,0)))</f>
        <v>138+87.37</v>
      </c>
      <c r="M38" s="18">
        <f>IF(OR(INDEX('Raw Data Points'!$1:$1048576,$B38,MATCH(M$7,'Raw Data Points'!$1:$1,0))=0,ISNA(INDEX('Raw Data Points'!$1:$1048576,$B38,MATCH(M$7,'Raw Data Points'!$1:$1,0)))),"",INDEX('Raw Data Points'!$1:$1048576,$B38,MATCH(M$7,'Raw Data Points'!$1:$1,0)))</f>
        <v>-38.520000000000003</v>
      </c>
      <c r="N38" s="18"/>
      <c r="O38" s="18"/>
      <c r="P38" s="18"/>
      <c r="Q38" s="18"/>
      <c r="R38" s="18" t="str">
        <f>IF(OR(INDEX('Raw Data Points'!$1:$1048576,$B38,MATCH(R$7,'Raw Data Points'!$1:$1,0))=0,ISNA(INDEX('Raw Data Points'!$1:$1048576,$B38,MATCH(R$7,'Raw Data Points'!$1:$1,0)))),"",INDEX('Raw Data Points'!$1:$1048576,$B38,MATCH(R$7,'Raw Data Points'!$1:$1,0)))</f>
        <v>RELOCATE</v>
      </c>
      <c r="S38" s="18" t="str">
        <f>IF(OR(INDEX('Raw Data Points'!$1:$1048576,$B38,MATCH(S$7,'Raw Data Points'!$1:$1,0))=0,ISNA(INDEX('Raw Data Points'!$1:$1048576,$B38,MATCH(S$7,'Raw Data Points'!$1:$1,0)))),"",INDEX('Raw Data Points'!$1:$1048576,$B38,MATCH(S$7,'Raw Data Points'!$1:$1,0)))</f>
        <v>CONFLICT</v>
      </c>
      <c r="T38" s="18" t="str">
        <f>IF(OR(INDEX('Raw Data Points'!$1:$1048576,$B38,MATCH(T$7,'Raw Data Points'!$1:$1,0))=0,ISNA(INDEX('Raw Data Points'!$1:$1048576,$B38,MATCH(T$7,'Raw Data Points'!$1:$1,0)))),"",INDEX('Raw Data Points'!$1:$1048576,$B38,MATCH(T$7,'Raw Data Points'!$1:$1,0)))</f>
        <v>LOCATED WITHIN FOOTPRINT OF PROPOSED IMPROVEMENTS</v>
      </c>
    </row>
    <row r="39" spans="1:20" ht="48" customHeight="1" x14ac:dyDescent="0.3">
      <c r="A39" s="3">
        <f t="shared" si="1"/>
        <v>1</v>
      </c>
      <c r="B39" s="3">
        <v>33</v>
      </c>
      <c r="C39" s="19">
        <f>IF(OR(INDEX('Raw Data Points'!$1:$1048576,$B39,MATCH(C$7,'Raw Data Points'!$1:$1,0))=0,ISNA(INDEX('Raw Data Points'!$1:$1048576,$B39,MATCH(C$7,'Raw Data Points'!$1:$1,0)))),"",INDEX('Raw Data Points'!$1:$1048576,$B39,MATCH(C$7,'Raw Data Points'!$1:$1,0)))</f>
        <v>69</v>
      </c>
      <c r="D39" s="19" t="str">
        <f>IF(OR(INDEX('Raw Data Points'!$1:$1048576,$B39,MATCH(D$7,'Raw Data Points'!$1:$1,0))=0,ISNA(INDEX('Raw Data Points'!$1:$1048576,$B39,MATCH(D$7,'Raw Data Points'!$1:$1,0)))),"",INDEX('Raw Data Points'!$1:$1048576,$B39,MATCH(D$7,'Raw Data Points'!$1:$1,0)))</f>
        <v>GVEC</v>
      </c>
      <c r="E39" s="19">
        <f t="shared" si="0"/>
        <v>0</v>
      </c>
      <c r="F39" s="19" t="str">
        <f>IF(OR(INDEX('Raw Data Points'!$1:$1048576,$B39,MATCH(F$7,'Raw Data Points'!$1:$1,0))=0,ISNA(INDEX('Raw Data Points'!$1:$1048576,$B39,MATCH(F$7,'Raw Data Points'!$1:$1,0)))),"",INDEX('Raw Data Points'!$1:$1048576,$B39,MATCH(F$7,'Raw Data Points'!$1:$1,0)))</f>
        <v>Electric Power Pole</v>
      </c>
      <c r="G39" s="20"/>
      <c r="H39" s="25" t="str">
        <f>HYPERLINK(IF(OR(INDEX('Raw Data Points'!$1:$1048576,$B39,MATCH(H$7,'Raw Data Points'!$1:$1,0))=0,ISNA(INDEX('Raw Data Points'!$1:$1048576,$B39,MATCH(H$7,'Raw Data Points'!$1:$1,0)))),"",INDEX('Raw Data Points'!$1:$1048576,$B39,MATCH(H$7,'Raw Data Points'!$1:$1,0))),"Map")</f>
        <v>Map</v>
      </c>
      <c r="I39" s="25"/>
      <c r="J39" s="25"/>
      <c r="K39" s="55" t="str">
        <f t="shared" si="2"/>
        <v>139+16.80</v>
      </c>
      <c r="L39" s="19" t="str">
        <f>IF(OR(INDEX('Raw Data Points'!$1:$1048576,$B39,MATCH(L$7,'Raw Data Points'!$1:$1,0))=0,ISNA(INDEX('Raw Data Points'!$1:$1048576,$B39,MATCH(L$7,'Raw Data Points'!$1:$1,0)))),"",INDEX('Raw Data Points'!$1:$1048576,$B39,MATCH(L$7,'Raw Data Points'!$1:$1,0)))</f>
        <v>139+16.80</v>
      </c>
      <c r="M39" s="19">
        <f>IF(OR(INDEX('Raw Data Points'!$1:$1048576,$B39,MATCH(M$7,'Raw Data Points'!$1:$1,0))=0,ISNA(INDEX('Raw Data Points'!$1:$1048576,$B39,MATCH(M$7,'Raw Data Points'!$1:$1,0)))),"",INDEX('Raw Data Points'!$1:$1048576,$B39,MATCH(M$7,'Raw Data Points'!$1:$1,0)))</f>
        <v>39.75</v>
      </c>
      <c r="N39" s="19"/>
      <c r="O39" s="19"/>
      <c r="P39" s="19"/>
      <c r="Q39" s="19"/>
      <c r="R39" s="19" t="str">
        <f>IF(OR(INDEX('Raw Data Points'!$1:$1048576,$B39,MATCH(R$7,'Raw Data Points'!$1:$1,0))=0,ISNA(INDEX('Raw Data Points'!$1:$1048576,$B39,MATCH(R$7,'Raw Data Points'!$1:$1,0)))),"",INDEX('Raw Data Points'!$1:$1048576,$B39,MATCH(R$7,'Raw Data Points'!$1:$1,0)))</f>
        <v>RELOCATE</v>
      </c>
      <c r="S39" s="19" t="str">
        <f>IF(OR(INDEX('Raw Data Points'!$1:$1048576,$B39,MATCH(S$7,'Raw Data Points'!$1:$1,0))=0,ISNA(INDEX('Raw Data Points'!$1:$1048576,$B39,MATCH(S$7,'Raw Data Points'!$1:$1,0)))),"",INDEX('Raw Data Points'!$1:$1048576,$B39,MATCH(S$7,'Raw Data Points'!$1:$1,0)))</f>
        <v>CONFLICT</v>
      </c>
      <c r="T39" s="19" t="str">
        <f>IF(OR(INDEX('Raw Data Points'!$1:$1048576,$B39,MATCH(T$7,'Raw Data Points'!$1:$1,0))=0,ISNA(INDEX('Raw Data Points'!$1:$1048576,$B39,MATCH(T$7,'Raw Data Points'!$1:$1,0)))),"",INDEX('Raw Data Points'!$1:$1048576,$B39,MATCH(T$7,'Raw Data Points'!$1:$1,0)))</f>
        <v>LOCATED WITHIN FOOTPRINT OF PROPOSED IMPROVEMENTS</v>
      </c>
    </row>
    <row r="40" spans="1:20" ht="48" customHeight="1" x14ac:dyDescent="0.3">
      <c r="A40" s="3">
        <f t="shared" si="1"/>
        <v>1</v>
      </c>
      <c r="B40" s="3">
        <v>34</v>
      </c>
      <c r="C40" s="18">
        <f>IF(OR(INDEX('Raw Data Points'!$1:$1048576,$B40,MATCH(C$7,'Raw Data Points'!$1:$1,0))=0,ISNA(INDEX('Raw Data Points'!$1:$1048576,$B40,MATCH(C$7,'Raw Data Points'!$1:$1,0)))),"",INDEX('Raw Data Points'!$1:$1048576,$B40,MATCH(C$7,'Raw Data Points'!$1:$1,0)))</f>
        <v>70</v>
      </c>
      <c r="D40" s="18" t="str">
        <f>IF(OR(INDEX('Raw Data Points'!$1:$1048576,$B40,MATCH(D$7,'Raw Data Points'!$1:$1,0))=0,ISNA(INDEX('Raw Data Points'!$1:$1048576,$B40,MATCH(D$7,'Raw Data Points'!$1:$1,0)))),"",INDEX('Raw Data Points'!$1:$1048576,$B40,MATCH(D$7,'Raw Data Points'!$1:$1,0)))</f>
        <v>GREEN VALLEY SUD</v>
      </c>
      <c r="E40" s="18">
        <f t="shared" si="0"/>
        <v>0</v>
      </c>
      <c r="F40" s="18" t="str">
        <f>IF(OR(INDEX('Raw Data Points'!$1:$1048576,$B40,MATCH(F$7,'Raw Data Points'!$1:$1,0))=0,ISNA(INDEX('Raw Data Points'!$1:$1048576,$B40,MATCH(F$7,'Raw Data Points'!$1:$1,0)))),"",INDEX('Raw Data Points'!$1:$1048576,$B40,MATCH(F$7,'Raw Data Points'!$1:$1,0)))</f>
        <v>Water Valve</v>
      </c>
      <c r="G40" s="18"/>
      <c r="H40" s="24" t="str">
        <f>HYPERLINK(IF(OR(INDEX('Raw Data Points'!$1:$1048576,$B40,MATCH(H$7,'Raw Data Points'!$1:$1,0))=0,ISNA(INDEX('Raw Data Points'!$1:$1048576,$B40,MATCH(H$7,'Raw Data Points'!$1:$1,0)))),"",INDEX('Raw Data Points'!$1:$1048576,$B40,MATCH(H$7,'Raw Data Points'!$1:$1,0))),"Map")</f>
        <v>Map</v>
      </c>
      <c r="I40" s="24"/>
      <c r="J40" s="24"/>
      <c r="K40" s="54" t="str">
        <f t="shared" si="2"/>
        <v>137+72.89</v>
      </c>
      <c r="L40" s="18" t="str">
        <f>IF(OR(INDEX('Raw Data Points'!$1:$1048576,$B40,MATCH(L$7,'Raw Data Points'!$1:$1,0))=0,ISNA(INDEX('Raw Data Points'!$1:$1048576,$B40,MATCH(L$7,'Raw Data Points'!$1:$1,0)))),"",INDEX('Raw Data Points'!$1:$1048576,$B40,MATCH(L$7,'Raw Data Points'!$1:$1,0)))</f>
        <v>137+72.89</v>
      </c>
      <c r="M40" s="18">
        <f>IF(OR(INDEX('Raw Data Points'!$1:$1048576,$B40,MATCH(M$7,'Raw Data Points'!$1:$1,0))=0,ISNA(INDEX('Raw Data Points'!$1:$1048576,$B40,MATCH(M$7,'Raw Data Points'!$1:$1,0)))),"",INDEX('Raw Data Points'!$1:$1048576,$B40,MATCH(M$7,'Raw Data Points'!$1:$1,0)))</f>
        <v>37.729999999999997</v>
      </c>
      <c r="N40" s="18"/>
      <c r="O40" s="18"/>
      <c r="P40" s="18"/>
      <c r="Q40" s="18"/>
      <c r="R40" s="18" t="str">
        <f>IF(OR(INDEX('Raw Data Points'!$1:$1048576,$B40,MATCH(R$7,'Raw Data Points'!$1:$1,0))=0,ISNA(INDEX('Raw Data Points'!$1:$1048576,$B40,MATCH(R$7,'Raw Data Points'!$1:$1,0)))),"",INDEX('Raw Data Points'!$1:$1048576,$B40,MATCH(R$7,'Raw Data Points'!$1:$1,0)))</f>
        <v>RELOCATE</v>
      </c>
      <c r="S40" s="18" t="str">
        <f>IF(OR(INDEX('Raw Data Points'!$1:$1048576,$B40,MATCH(S$7,'Raw Data Points'!$1:$1,0))=0,ISNA(INDEX('Raw Data Points'!$1:$1048576,$B40,MATCH(S$7,'Raw Data Points'!$1:$1,0)))),"",INDEX('Raw Data Points'!$1:$1048576,$B40,MATCH(S$7,'Raw Data Points'!$1:$1,0)))</f>
        <v>CONFLICT</v>
      </c>
      <c r="T40" s="18" t="str">
        <f>IF(OR(INDEX('Raw Data Points'!$1:$1048576,$B40,MATCH(T$7,'Raw Data Points'!$1:$1,0))=0,ISNA(INDEX('Raw Data Points'!$1:$1048576,$B40,MATCH(T$7,'Raw Data Points'!$1:$1,0)))),"",INDEX('Raw Data Points'!$1:$1048576,$B40,MATCH(T$7,'Raw Data Points'!$1:$1,0)))</f>
        <v>LOCATED WITHIN FOOTPRINT OF PROPOSED IMPROVEMENTS</v>
      </c>
    </row>
    <row r="41" spans="1:20" ht="48" customHeight="1" x14ac:dyDescent="0.3">
      <c r="A41" s="3">
        <f t="shared" si="1"/>
        <v>1</v>
      </c>
      <c r="B41" s="3">
        <v>35</v>
      </c>
      <c r="C41" s="19">
        <f>IF(OR(INDEX('Raw Data Points'!$1:$1048576,$B41,MATCH(C$7,'Raw Data Points'!$1:$1,0))=0,ISNA(INDEX('Raw Data Points'!$1:$1048576,$B41,MATCH(C$7,'Raw Data Points'!$1:$1,0)))),"",INDEX('Raw Data Points'!$1:$1048576,$B41,MATCH(C$7,'Raw Data Points'!$1:$1,0)))</f>
        <v>71</v>
      </c>
      <c r="D41" s="19" t="str">
        <f>IF(OR(INDEX('Raw Data Points'!$1:$1048576,$B41,MATCH(D$7,'Raw Data Points'!$1:$1,0))=0,ISNA(INDEX('Raw Data Points'!$1:$1048576,$B41,MATCH(D$7,'Raw Data Points'!$1:$1,0)))),"",INDEX('Raw Data Points'!$1:$1048576,$B41,MATCH(D$7,'Raw Data Points'!$1:$1,0)))</f>
        <v>GVEC</v>
      </c>
      <c r="E41" s="19">
        <f t="shared" si="0"/>
        <v>0</v>
      </c>
      <c r="F41" s="19" t="str">
        <f>IF(OR(INDEX('Raw Data Points'!$1:$1048576,$B41,MATCH(F$7,'Raw Data Points'!$1:$1,0))=0,ISNA(INDEX('Raw Data Points'!$1:$1048576,$B41,MATCH(F$7,'Raw Data Points'!$1:$1,0)))),"",INDEX('Raw Data Points'!$1:$1048576,$B41,MATCH(F$7,'Raw Data Points'!$1:$1,0)))</f>
        <v>Electric Power Pole</v>
      </c>
      <c r="G41" s="20"/>
      <c r="H41" s="25" t="str">
        <f>HYPERLINK(IF(OR(INDEX('Raw Data Points'!$1:$1048576,$B41,MATCH(H$7,'Raw Data Points'!$1:$1,0))=0,ISNA(INDEX('Raw Data Points'!$1:$1048576,$B41,MATCH(H$7,'Raw Data Points'!$1:$1,0)))),"",INDEX('Raw Data Points'!$1:$1048576,$B41,MATCH(H$7,'Raw Data Points'!$1:$1,0))),"Map")</f>
        <v>Map</v>
      </c>
      <c r="I41" s="25"/>
      <c r="J41" s="25"/>
      <c r="K41" s="55" t="str">
        <f t="shared" si="2"/>
        <v>136+15.10</v>
      </c>
      <c r="L41" s="19" t="str">
        <f>IF(OR(INDEX('Raw Data Points'!$1:$1048576,$B41,MATCH(L$7,'Raw Data Points'!$1:$1,0))=0,ISNA(INDEX('Raw Data Points'!$1:$1048576,$B41,MATCH(L$7,'Raw Data Points'!$1:$1,0)))),"",INDEX('Raw Data Points'!$1:$1048576,$B41,MATCH(L$7,'Raw Data Points'!$1:$1,0)))</f>
        <v>136+15.10</v>
      </c>
      <c r="M41" s="19">
        <f>IF(OR(INDEX('Raw Data Points'!$1:$1048576,$B41,MATCH(M$7,'Raw Data Points'!$1:$1,0))=0,ISNA(INDEX('Raw Data Points'!$1:$1048576,$B41,MATCH(M$7,'Raw Data Points'!$1:$1,0)))),"",INDEX('Raw Data Points'!$1:$1048576,$B41,MATCH(M$7,'Raw Data Points'!$1:$1,0)))</f>
        <v>40.67</v>
      </c>
      <c r="N41" s="19"/>
      <c r="O41" s="19"/>
      <c r="P41" s="19"/>
      <c r="Q41" s="19"/>
      <c r="R41" s="19" t="str">
        <f>IF(OR(INDEX('Raw Data Points'!$1:$1048576,$B41,MATCH(R$7,'Raw Data Points'!$1:$1,0))=0,ISNA(INDEX('Raw Data Points'!$1:$1048576,$B41,MATCH(R$7,'Raw Data Points'!$1:$1,0)))),"",INDEX('Raw Data Points'!$1:$1048576,$B41,MATCH(R$7,'Raw Data Points'!$1:$1,0)))</f>
        <v>RELOCATE</v>
      </c>
      <c r="S41" s="19" t="str">
        <f>IF(OR(INDEX('Raw Data Points'!$1:$1048576,$B41,MATCH(S$7,'Raw Data Points'!$1:$1,0))=0,ISNA(INDEX('Raw Data Points'!$1:$1048576,$B41,MATCH(S$7,'Raw Data Points'!$1:$1,0)))),"",INDEX('Raw Data Points'!$1:$1048576,$B41,MATCH(S$7,'Raw Data Points'!$1:$1,0)))</f>
        <v>CONFLICT</v>
      </c>
      <c r="T41" s="19" t="str">
        <f>IF(OR(INDEX('Raw Data Points'!$1:$1048576,$B41,MATCH(T$7,'Raw Data Points'!$1:$1,0))=0,ISNA(INDEX('Raw Data Points'!$1:$1048576,$B41,MATCH(T$7,'Raw Data Points'!$1:$1,0)))),"",INDEX('Raw Data Points'!$1:$1048576,$B41,MATCH(T$7,'Raw Data Points'!$1:$1,0)))</f>
        <v>LOCATED WITHIN FOOTPRINT OF PROPOSED IMPROVEMENTS</v>
      </c>
    </row>
    <row r="42" spans="1:20" ht="48" customHeight="1" x14ac:dyDescent="0.3">
      <c r="A42" s="3">
        <f t="shared" si="1"/>
        <v>1</v>
      </c>
      <c r="B42" s="3">
        <v>36</v>
      </c>
      <c r="C42" s="18">
        <f>IF(OR(INDEX('Raw Data Points'!$1:$1048576,$B42,MATCH(C$7,'Raw Data Points'!$1:$1,0))=0,ISNA(INDEX('Raw Data Points'!$1:$1048576,$B42,MATCH(C$7,'Raw Data Points'!$1:$1,0)))),"",INDEX('Raw Data Points'!$1:$1048576,$B42,MATCH(C$7,'Raw Data Points'!$1:$1,0)))</f>
        <v>72</v>
      </c>
      <c r="D42" s="18" t="str">
        <f>IF(OR(INDEX('Raw Data Points'!$1:$1048576,$B42,MATCH(D$7,'Raw Data Points'!$1:$1,0))=0,ISNA(INDEX('Raw Data Points'!$1:$1048576,$B42,MATCH(D$7,'Raw Data Points'!$1:$1,0)))),"",INDEX('Raw Data Points'!$1:$1048576,$B42,MATCH(D$7,'Raw Data Points'!$1:$1,0)))</f>
        <v>GVEC</v>
      </c>
      <c r="E42" s="18">
        <f t="shared" si="0"/>
        <v>0</v>
      </c>
      <c r="F42" s="18" t="str">
        <f>IF(OR(INDEX('Raw Data Points'!$1:$1048576,$B42,MATCH(F$7,'Raw Data Points'!$1:$1,0))=0,ISNA(INDEX('Raw Data Points'!$1:$1048576,$B42,MATCH(F$7,'Raw Data Points'!$1:$1,0)))),"",INDEX('Raw Data Points'!$1:$1048576,$B42,MATCH(F$7,'Raw Data Points'!$1:$1,0)))</f>
        <v>Electric Guy Anchor</v>
      </c>
      <c r="G42" s="18"/>
      <c r="H42" s="24" t="str">
        <f>HYPERLINK(IF(OR(INDEX('Raw Data Points'!$1:$1048576,$B42,MATCH(H$7,'Raw Data Points'!$1:$1,0))=0,ISNA(INDEX('Raw Data Points'!$1:$1048576,$B42,MATCH(H$7,'Raw Data Points'!$1:$1,0)))),"",INDEX('Raw Data Points'!$1:$1048576,$B42,MATCH(H$7,'Raw Data Points'!$1:$1,0))),"Map")</f>
        <v>Map</v>
      </c>
      <c r="I42" s="24"/>
      <c r="J42" s="24"/>
      <c r="K42" s="54" t="str">
        <f t="shared" si="2"/>
        <v>136+14.54</v>
      </c>
      <c r="L42" s="18" t="str">
        <f>IF(OR(INDEX('Raw Data Points'!$1:$1048576,$B42,MATCH(L$7,'Raw Data Points'!$1:$1,0))=0,ISNA(INDEX('Raw Data Points'!$1:$1048576,$B42,MATCH(L$7,'Raw Data Points'!$1:$1,0)))),"",INDEX('Raw Data Points'!$1:$1048576,$B42,MATCH(L$7,'Raw Data Points'!$1:$1,0)))</f>
        <v>136+14.54</v>
      </c>
      <c r="M42" s="18">
        <f>IF(OR(INDEX('Raw Data Points'!$1:$1048576,$B42,MATCH(M$7,'Raw Data Points'!$1:$1,0))=0,ISNA(INDEX('Raw Data Points'!$1:$1048576,$B42,MATCH(M$7,'Raw Data Points'!$1:$1,0)))),"",INDEX('Raw Data Points'!$1:$1048576,$B42,MATCH(M$7,'Raw Data Points'!$1:$1,0)))</f>
        <v>68.069999999999993</v>
      </c>
      <c r="N42" s="18"/>
      <c r="O42" s="18"/>
      <c r="P42" s="18"/>
      <c r="Q42" s="18"/>
      <c r="R42" s="18" t="str">
        <f>IF(OR(INDEX('Raw Data Points'!$1:$1048576,$B42,MATCH(R$7,'Raw Data Points'!$1:$1,0))=0,ISNA(INDEX('Raw Data Points'!$1:$1048576,$B42,MATCH(R$7,'Raw Data Points'!$1:$1,0)))),"",INDEX('Raw Data Points'!$1:$1048576,$B42,MATCH(R$7,'Raw Data Points'!$1:$1,0)))</f>
        <v>RELOCATE</v>
      </c>
      <c r="S42" s="18" t="str">
        <f>IF(OR(INDEX('Raw Data Points'!$1:$1048576,$B42,MATCH(S$7,'Raw Data Points'!$1:$1,0))=0,ISNA(INDEX('Raw Data Points'!$1:$1048576,$B42,MATCH(S$7,'Raw Data Points'!$1:$1,0)))),"",INDEX('Raw Data Points'!$1:$1048576,$B42,MATCH(S$7,'Raw Data Points'!$1:$1,0)))</f>
        <v>CONFLICT</v>
      </c>
      <c r="T42" s="18" t="str">
        <f>IF(OR(INDEX('Raw Data Points'!$1:$1048576,$B42,MATCH(T$7,'Raw Data Points'!$1:$1,0))=0,ISNA(INDEX('Raw Data Points'!$1:$1048576,$B42,MATCH(T$7,'Raw Data Points'!$1:$1,0)))),"",INDEX('Raw Data Points'!$1:$1048576,$B42,MATCH(T$7,'Raw Data Points'!$1:$1,0)))</f>
        <v>LOCATED WITHIN FOOTPRINT OF PROPOSED IMPROVEMENTS</v>
      </c>
    </row>
    <row r="43" spans="1:20" ht="48" customHeight="1" x14ac:dyDescent="0.3">
      <c r="A43" s="3">
        <f t="shared" si="1"/>
        <v>1</v>
      </c>
      <c r="B43" s="3">
        <v>37</v>
      </c>
      <c r="C43" s="19">
        <f>IF(OR(INDEX('Raw Data Points'!$1:$1048576,$B43,MATCH(C$7,'Raw Data Points'!$1:$1,0))=0,ISNA(INDEX('Raw Data Points'!$1:$1048576,$B43,MATCH(C$7,'Raw Data Points'!$1:$1,0)))),"",INDEX('Raw Data Points'!$1:$1048576,$B43,MATCH(C$7,'Raw Data Points'!$1:$1,0)))</f>
        <v>73</v>
      </c>
      <c r="D43" s="19" t="str">
        <f>IF(OR(INDEX('Raw Data Points'!$1:$1048576,$B43,MATCH(D$7,'Raw Data Points'!$1:$1,0))=0,ISNA(INDEX('Raw Data Points'!$1:$1048576,$B43,MATCH(D$7,'Raw Data Points'!$1:$1,0)))),"",INDEX('Raw Data Points'!$1:$1048576,$B43,MATCH(D$7,'Raw Data Points'!$1:$1,0)))</f>
        <v>GVEC</v>
      </c>
      <c r="E43" s="19">
        <f t="shared" si="0"/>
        <v>0</v>
      </c>
      <c r="F43" s="19" t="str">
        <f>IF(OR(INDEX('Raw Data Points'!$1:$1048576,$B43,MATCH(F$7,'Raw Data Points'!$1:$1,0))=0,ISNA(INDEX('Raw Data Points'!$1:$1048576,$B43,MATCH(F$7,'Raw Data Points'!$1:$1,0)))),"",INDEX('Raw Data Points'!$1:$1048576,$B43,MATCH(F$7,'Raw Data Points'!$1:$1,0)))</f>
        <v>Electric Power Pole</v>
      </c>
      <c r="G43" s="20"/>
      <c r="H43" s="25" t="str">
        <f>HYPERLINK(IF(OR(INDEX('Raw Data Points'!$1:$1048576,$B43,MATCH(H$7,'Raw Data Points'!$1:$1,0))=0,ISNA(INDEX('Raw Data Points'!$1:$1048576,$B43,MATCH(H$7,'Raw Data Points'!$1:$1,0)))),"",INDEX('Raw Data Points'!$1:$1048576,$B43,MATCH(H$7,'Raw Data Points'!$1:$1,0))),"Map")</f>
        <v>Map</v>
      </c>
      <c r="I43" s="25"/>
      <c r="J43" s="25"/>
      <c r="K43" s="55" t="str">
        <f t="shared" si="2"/>
        <v>134+23.90</v>
      </c>
      <c r="L43" s="19" t="str">
        <f>IF(OR(INDEX('Raw Data Points'!$1:$1048576,$B43,MATCH(L$7,'Raw Data Points'!$1:$1,0))=0,ISNA(INDEX('Raw Data Points'!$1:$1048576,$B43,MATCH(L$7,'Raw Data Points'!$1:$1,0)))),"",INDEX('Raw Data Points'!$1:$1048576,$B43,MATCH(L$7,'Raw Data Points'!$1:$1,0)))</f>
        <v>134+23.90</v>
      </c>
      <c r="M43" s="19">
        <f>IF(OR(INDEX('Raw Data Points'!$1:$1048576,$B43,MATCH(M$7,'Raw Data Points'!$1:$1,0))=0,ISNA(INDEX('Raw Data Points'!$1:$1048576,$B43,MATCH(M$7,'Raw Data Points'!$1:$1,0)))),"",INDEX('Raw Data Points'!$1:$1048576,$B43,MATCH(M$7,'Raw Data Points'!$1:$1,0)))</f>
        <v>-55.9</v>
      </c>
      <c r="N43" s="19"/>
      <c r="O43" s="19"/>
      <c r="P43" s="19"/>
      <c r="Q43" s="19"/>
      <c r="R43" s="19" t="str">
        <f>IF(OR(INDEX('Raw Data Points'!$1:$1048576,$B43,MATCH(R$7,'Raw Data Points'!$1:$1,0))=0,ISNA(INDEX('Raw Data Points'!$1:$1048576,$B43,MATCH(R$7,'Raw Data Points'!$1:$1,0)))),"",INDEX('Raw Data Points'!$1:$1048576,$B43,MATCH(R$7,'Raw Data Points'!$1:$1,0)))</f>
        <v>RELOCATE</v>
      </c>
      <c r="S43" s="19" t="str">
        <f>IF(OR(INDEX('Raw Data Points'!$1:$1048576,$B43,MATCH(S$7,'Raw Data Points'!$1:$1,0))=0,ISNA(INDEX('Raw Data Points'!$1:$1048576,$B43,MATCH(S$7,'Raw Data Points'!$1:$1,0)))),"",INDEX('Raw Data Points'!$1:$1048576,$B43,MATCH(S$7,'Raw Data Points'!$1:$1,0)))</f>
        <v>CONFLICT</v>
      </c>
      <c r="T43" s="19" t="str">
        <f>IF(OR(INDEX('Raw Data Points'!$1:$1048576,$B43,MATCH(T$7,'Raw Data Points'!$1:$1,0))=0,ISNA(INDEX('Raw Data Points'!$1:$1048576,$B43,MATCH(T$7,'Raw Data Points'!$1:$1,0)))),"",INDEX('Raw Data Points'!$1:$1048576,$B43,MATCH(T$7,'Raw Data Points'!$1:$1,0)))</f>
        <v>LOCATED WITHIN FOOTPRINT OF PROPOSED IMPROVEMENTS</v>
      </c>
    </row>
    <row r="44" spans="1:20" ht="48" customHeight="1" x14ac:dyDescent="0.3">
      <c r="A44" s="3">
        <f t="shared" si="1"/>
        <v>1</v>
      </c>
      <c r="B44" s="3">
        <v>38</v>
      </c>
      <c r="C44" s="18">
        <f>IF(OR(INDEX('Raw Data Points'!$1:$1048576,$B44,MATCH(C$7,'Raw Data Points'!$1:$1,0))=0,ISNA(INDEX('Raw Data Points'!$1:$1048576,$B44,MATCH(C$7,'Raw Data Points'!$1:$1,0)))),"",INDEX('Raw Data Points'!$1:$1048576,$B44,MATCH(C$7,'Raw Data Points'!$1:$1,0)))</f>
        <v>74</v>
      </c>
      <c r="D44" s="18" t="str">
        <f>IF(OR(INDEX('Raw Data Points'!$1:$1048576,$B44,MATCH(D$7,'Raw Data Points'!$1:$1,0))=0,ISNA(INDEX('Raw Data Points'!$1:$1048576,$B44,MATCH(D$7,'Raw Data Points'!$1:$1,0)))),"",INDEX('Raw Data Points'!$1:$1048576,$B44,MATCH(D$7,'Raw Data Points'!$1:$1,0)))</f>
        <v>GVEC</v>
      </c>
      <c r="E44" s="18">
        <f t="shared" si="0"/>
        <v>0</v>
      </c>
      <c r="F44" s="18" t="str">
        <f>IF(OR(INDEX('Raw Data Points'!$1:$1048576,$B44,MATCH(F$7,'Raw Data Points'!$1:$1,0))=0,ISNA(INDEX('Raw Data Points'!$1:$1048576,$B44,MATCH(F$7,'Raw Data Points'!$1:$1,0)))),"",INDEX('Raw Data Points'!$1:$1048576,$B44,MATCH(F$7,'Raw Data Points'!$1:$1,0)))</f>
        <v>Electric Guy Anchor</v>
      </c>
      <c r="G44" s="18"/>
      <c r="H44" s="24" t="str">
        <f>HYPERLINK(IF(OR(INDEX('Raw Data Points'!$1:$1048576,$B44,MATCH(H$7,'Raw Data Points'!$1:$1,0))=0,ISNA(INDEX('Raw Data Points'!$1:$1048576,$B44,MATCH(H$7,'Raw Data Points'!$1:$1,0)))),"",INDEX('Raw Data Points'!$1:$1048576,$B44,MATCH(H$7,'Raw Data Points'!$1:$1,0))),"Map")</f>
        <v>Map</v>
      </c>
      <c r="I44" s="24"/>
      <c r="J44" s="24"/>
      <c r="K44" s="54" t="str">
        <f t="shared" si="2"/>
        <v>134+24.80</v>
      </c>
      <c r="L44" s="18" t="str">
        <f>IF(OR(INDEX('Raw Data Points'!$1:$1048576,$B44,MATCH(L$7,'Raw Data Points'!$1:$1,0))=0,ISNA(INDEX('Raw Data Points'!$1:$1048576,$B44,MATCH(L$7,'Raw Data Points'!$1:$1,0)))),"",INDEX('Raw Data Points'!$1:$1048576,$B44,MATCH(L$7,'Raw Data Points'!$1:$1,0)))</f>
        <v>134+24.80</v>
      </c>
      <c r="M44" s="18">
        <f>IF(OR(INDEX('Raw Data Points'!$1:$1048576,$B44,MATCH(M$7,'Raw Data Points'!$1:$1,0))=0,ISNA(INDEX('Raw Data Points'!$1:$1048576,$B44,MATCH(M$7,'Raw Data Points'!$1:$1,0)))),"",INDEX('Raw Data Points'!$1:$1048576,$B44,MATCH(M$7,'Raw Data Points'!$1:$1,0)))</f>
        <v>-43.08</v>
      </c>
      <c r="N44" s="18"/>
      <c r="O44" s="18"/>
      <c r="P44" s="18"/>
      <c r="Q44" s="18"/>
      <c r="R44" s="18" t="str">
        <f>IF(OR(INDEX('Raw Data Points'!$1:$1048576,$B44,MATCH(R$7,'Raw Data Points'!$1:$1,0))=0,ISNA(INDEX('Raw Data Points'!$1:$1048576,$B44,MATCH(R$7,'Raw Data Points'!$1:$1,0)))),"",INDEX('Raw Data Points'!$1:$1048576,$B44,MATCH(R$7,'Raw Data Points'!$1:$1,0)))</f>
        <v>RELOCATE</v>
      </c>
      <c r="S44" s="18" t="str">
        <f>IF(OR(INDEX('Raw Data Points'!$1:$1048576,$B44,MATCH(S$7,'Raw Data Points'!$1:$1,0))=0,ISNA(INDEX('Raw Data Points'!$1:$1048576,$B44,MATCH(S$7,'Raw Data Points'!$1:$1,0)))),"",INDEX('Raw Data Points'!$1:$1048576,$B44,MATCH(S$7,'Raw Data Points'!$1:$1,0)))</f>
        <v>CONFLICT</v>
      </c>
      <c r="T44" s="18" t="str">
        <f>IF(OR(INDEX('Raw Data Points'!$1:$1048576,$B44,MATCH(T$7,'Raw Data Points'!$1:$1,0))=0,ISNA(INDEX('Raw Data Points'!$1:$1048576,$B44,MATCH(T$7,'Raw Data Points'!$1:$1,0)))),"",INDEX('Raw Data Points'!$1:$1048576,$B44,MATCH(T$7,'Raw Data Points'!$1:$1,0)))</f>
        <v>LOCATED WITHIN FOOTPRINT OF PROPOSED IMPROVEMENTS</v>
      </c>
    </row>
    <row r="45" spans="1:20" ht="48" customHeight="1" x14ac:dyDescent="0.3">
      <c r="A45" s="3">
        <f t="shared" si="1"/>
        <v>1</v>
      </c>
      <c r="B45" s="3">
        <v>39</v>
      </c>
      <c r="C45" s="19">
        <f>IF(OR(INDEX('Raw Data Points'!$1:$1048576,$B45,MATCH(C$7,'Raw Data Points'!$1:$1,0))=0,ISNA(INDEX('Raw Data Points'!$1:$1048576,$B45,MATCH(C$7,'Raw Data Points'!$1:$1,0)))),"",INDEX('Raw Data Points'!$1:$1048576,$B45,MATCH(C$7,'Raw Data Points'!$1:$1,0)))</f>
        <v>76</v>
      </c>
      <c r="D45" s="19" t="str">
        <f>IF(OR(INDEX('Raw Data Points'!$1:$1048576,$B45,MATCH(D$7,'Raw Data Points'!$1:$1,0))=0,ISNA(INDEX('Raw Data Points'!$1:$1048576,$B45,MATCH(D$7,'Raw Data Points'!$1:$1,0)))),"",INDEX('Raw Data Points'!$1:$1048576,$B45,MATCH(D$7,'Raw Data Points'!$1:$1,0)))</f>
        <v>GVEC</v>
      </c>
      <c r="E45" s="19">
        <f t="shared" si="0"/>
        <v>0</v>
      </c>
      <c r="F45" s="19" t="str">
        <f>IF(OR(INDEX('Raw Data Points'!$1:$1048576,$B45,MATCH(F$7,'Raw Data Points'!$1:$1,0))=0,ISNA(INDEX('Raw Data Points'!$1:$1048576,$B45,MATCH(F$7,'Raw Data Points'!$1:$1,0)))),"",INDEX('Raw Data Points'!$1:$1048576,$B45,MATCH(F$7,'Raw Data Points'!$1:$1,0)))</f>
        <v>Electric Power Pole</v>
      </c>
      <c r="G45" s="20"/>
      <c r="H45" s="25" t="str">
        <f>HYPERLINK(IF(OR(INDEX('Raw Data Points'!$1:$1048576,$B45,MATCH(H$7,'Raw Data Points'!$1:$1,0))=0,ISNA(INDEX('Raw Data Points'!$1:$1048576,$B45,MATCH(H$7,'Raw Data Points'!$1:$1,0)))),"",INDEX('Raw Data Points'!$1:$1048576,$B45,MATCH(H$7,'Raw Data Points'!$1:$1,0))),"Map")</f>
        <v>Map</v>
      </c>
      <c r="I45" s="25"/>
      <c r="J45" s="25"/>
      <c r="K45" s="55" t="str">
        <f t="shared" si="2"/>
        <v>134+32.24</v>
      </c>
      <c r="L45" s="19" t="str">
        <f>IF(OR(INDEX('Raw Data Points'!$1:$1048576,$B45,MATCH(L$7,'Raw Data Points'!$1:$1,0))=0,ISNA(INDEX('Raw Data Points'!$1:$1048576,$B45,MATCH(L$7,'Raw Data Points'!$1:$1,0)))),"",INDEX('Raw Data Points'!$1:$1048576,$B45,MATCH(L$7,'Raw Data Points'!$1:$1,0)))</f>
        <v>134+32.24</v>
      </c>
      <c r="M45" s="19">
        <f>IF(OR(INDEX('Raw Data Points'!$1:$1048576,$B45,MATCH(M$7,'Raw Data Points'!$1:$1,0))=0,ISNA(INDEX('Raw Data Points'!$1:$1048576,$B45,MATCH(M$7,'Raw Data Points'!$1:$1,0)))),"",INDEX('Raw Data Points'!$1:$1048576,$B45,MATCH(M$7,'Raw Data Points'!$1:$1,0)))</f>
        <v>37.840000000000003</v>
      </c>
      <c r="N45" s="19"/>
      <c r="O45" s="19"/>
      <c r="P45" s="19"/>
      <c r="Q45" s="19"/>
      <c r="R45" s="19" t="str">
        <f>IF(OR(INDEX('Raw Data Points'!$1:$1048576,$B45,MATCH(R$7,'Raw Data Points'!$1:$1,0))=0,ISNA(INDEX('Raw Data Points'!$1:$1048576,$B45,MATCH(R$7,'Raw Data Points'!$1:$1,0)))),"",INDEX('Raw Data Points'!$1:$1048576,$B45,MATCH(R$7,'Raw Data Points'!$1:$1,0)))</f>
        <v>RELOCATE</v>
      </c>
      <c r="S45" s="19" t="str">
        <f>IF(OR(INDEX('Raw Data Points'!$1:$1048576,$B45,MATCH(S$7,'Raw Data Points'!$1:$1,0))=0,ISNA(INDEX('Raw Data Points'!$1:$1048576,$B45,MATCH(S$7,'Raw Data Points'!$1:$1,0)))),"",INDEX('Raw Data Points'!$1:$1048576,$B45,MATCH(S$7,'Raw Data Points'!$1:$1,0)))</f>
        <v>CONFLICT</v>
      </c>
      <c r="T45" s="19" t="str">
        <f>IF(OR(INDEX('Raw Data Points'!$1:$1048576,$B45,MATCH(T$7,'Raw Data Points'!$1:$1,0))=0,ISNA(INDEX('Raw Data Points'!$1:$1048576,$B45,MATCH(T$7,'Raw Data Points'!$1:$1,0)))),"",INDEX('Raw Data Points'!$1:$1048576,$B45,MATCH(T$7,'Raw Data Points'!$1:$1,0)))</f>
        <v>LOCATED WITHIN FOOTPRINT OF PROPOSED IMPROVEMENTS</v>
      </c>
    </row>
    <row r="46" spans="1:20" ht="48" customHeight="1" x14ac:dyDescent="0.3">
      <c r="A46" s="3">
        <f t="shared" si="1"/>
        <v>1</v>
      </c>
      <c r="B46" s="3">
        <v>40</v>
      </c>
      <c r="C46" s="18">
        <f>IF(OR(INDEX('Raw Data Points'!$1:$1048576,$B46,MATCH(C$7,'Raw Data Points'!$1:$1,0))=0,ISNA(INDEX('Raw Data Points'!$1:$1048576,$B46,MATCH(C$7,'Raw Data Points'!$1:$1,0)))),"",INDEX('Raw Data Points'!$1:$1048576,$B46,MATCH(C$7,'Raw Data Points'!$1:$1,0)))</f>
        <v>86</v>
      </c>
      <c r="D46" s="18" t="str">
        <f>IF(OR(INDEX('Raw Data Points'!$1:$1048576,$B46,MATCH(D$7,'Raw Data Points'!$1:$1,0))=0,ISNA(INDEX('Raw Data Points'!$1:$1048576,$B46,MATCH(D$7,'Raw Data Points'!$1:$1,0)))),"",INDEX('Raw Data Points'!$1:$1048576,$B46,MATCH(D$7,'Raw Data Points'!$1:$1,0)))</f>
        <v>GREEN VALLEY SUD</v>
      </c>
      <c r="E46" s="18">
        <f t="shared" si="0"/>
        <v>0</v>
      </c>
      <c r="F46" s="18" t="str">
        <f>IF(OR(INDEX('Raw Data Points'!$1:$1048576,$B46,MATCH(F$7,'Raw Data Points'!$1:$1,0))=0,ISNA(INDEX('Raw Data Points'!$1:$1048576,$B46,MATCH(F$7,'Raw Data Points'!$1:$1,0)))),"",INDEX('Raw Data Points'!$1:$1048576,$B46,MATCH(F$7,'Raw Data Points'!$1:$1,0)))</f>
        <v>Water Valve</v>
      </c>
      <c r="G46" s="18"/>
      <c r="H46" s="24" t="str">
        <f>HYPERLINK(IF(OR(INDEX('Raw Data Points'!$1:$1048576,$B46,MATCH(H$7,'Raw Data Points'!$1:$1,0))=0,ISNA(INDEX('Raw Data Points'!$1:$1048576,$B46,MATCH(H$7,'Raw Data Points'!$1:$1,0)))),"",INDEX('Raw Data Points'!$1:$1048576,$B46,MATCH(H$7,'Raw Data Points'!$1:$1,0))),"Map")</f>
        <v>Map</v>
      </c>
      <c r="I46" s="24"/>
      <c r="J46" s="24"/>
      <c r="K46" s="54" t="str">
        <f t="shared" si="2"/>
        <v>132+70.62</v>
      </c>
      <c r="L46" s="18" t="str">
        <f>IF(OR(INDEX('Raw Data Points'!$1:$1048576,$B46,MATCH(L$7,'Raw Data Points'!$1:$1,0))=0,ISNA(INDEX('Raw Data Points'!$1:$1048576,$B46,MATCH(L$7,'Raw Data Points'!$1:$1,0)))),"",INDEX('Raw Data Points'!$1:$1048576,$B46,MATCH(L$7,'Raw Data Points'!$1:$1,0)))</f>
        <v>132+70.62</v>
      </c>
      <c r="M46" s="18">
        <f>IF(OR(INDEX('Raw Data Points'!$1:$1048576,$B46,MATCH(M$7,'Raw Data Points'!$1:$1,0))=0,ISNA(INDEX('Raw Data Points'!$1:$1048576,$B46,MATCH(M$7,'Raw Data Points'!$1:$1,0)))),"",INDEX('Raw Data Points'!$1:$1048576,$B46,MATCH(M$7,'Raw Data Points'!$1:$1,0)))</f>
        <v>-47.83</v>
      </c>
      <c r="N46" s="18"/>
      <c r="O46" s="18"/>
      <c r="P46" s="18"/>
      <c r="Q46" s="18"/>
      <c r="R46" s="18" t="str">
        <f>IF(OR(INDEX('Raw Data Points'!$1:$1048576,$B46,MATCH(R$7,'Raw Data Points'!$1:$1,0))=0,ISNA(INDEX('Raw Data Points'!$1:$1048576,$B46,MATCH(R$7,'Raw Data Points'!$1:$1,0)))),"",INDEX('Raw Data Points'!$1:$1048576,$B46,MATCH(R$7,'Raw Data Points'!$1:$1,0)))</f>
        <v>RELOCATE</v>
      </c>
      <c r="S46" s="18" t="str">
        <f>IF(OR(INDEX('Raw Data Points'!$1:$1048576,$B46,MATCH(S$7,'Raw Data Points'!$1:$1,0))=0,ISNA(INDEX('Raw Data Points'!$1:$1048576,$B46,MATCH(S$7,'Raw Data Points'!$1:$1,0)))),"",INDEX('Raw Data Points'!$1:$1048576,$B46,MATCH(S$7,'Raw Data Points'!$1:$1,0)))</f>
        <v>CONFLICT</v>
      </c>
      <c r="T46" s="18" t="str">
        <f>IF(OR(INDEX('Raw Data Points'!$1:$1048576,$B46,MATCH(T$7,'Raw Data Points'!$1:$1,0))=0,ISNA(INDEX('Raw Data Points'!$1:$1048576,$B46,MATCH(T$7,'Raw Data Points'!$1:$1,0)))),"",INDEX('Raw Data Points'!$1:$1048576,$B46,MATCH(T$7,'Raw Data Points'!$1:$1,0)))</f>
        <v>LOCATED WITHIN FOOTPRINT OF PROPOSED IMPROVEMENTS</v>
      </c>
    </row>
    <row r="47" spans="1:20" ht="48" customHeight="1" x14ac:dyDescent="0.3">
      <c r="A47" s="3">
        <f t="shared" si="1"/>
        <v>1</v>
      </c>
      <c r="B47" s="3">
        <v>41</v>
      </c>
      <c r="C47" s="19">
        <f>IF(OR(INDEX('Raw Data Points'!$1:$1048576,$B47,MATCH(C$7,'Raw Data Points'!$1:$1,0))=0,ISNA(INDEX('Raw Data Points'!$1:$1048576,$B47,MATCH(C$7,'Raw Data Points'!$1:$1,0)))),"",INDEX('Raw Data Points'!$1:$1048576,$B47,MATCH(C$7,'Raw Data Points'!$1:$1,0)))</f>
        <v>87</v>
      </c>
      <c r="D47" s="19" t="str">
        <f>IF(OR(INDEX('Raw Data Points'!$1:$1048576,$B47,MATCH(D$7,'Raw Data Points'!$1:$1,0))=0,ISNA(INDEX('Raw Data Points'!$1:$1048576,$B47,MATCH(D$7,'Raw Data Points'!$1:$1,0)))),"",INDEX('Raw Data Points'!$1:$1048576,$B47,MATCH(D$7,'Raw Data Points'!$1:$1,0)))</f>
        <v>GREEN VALLEY SUD</v>
      </c>
      <c r="E47" s="19">
        <f t="shared" si="0"/>
        <v>0</v>
      </c>
      <c r="F47" s="19" t="str">
        <f>IF(OR(INDEX('Raw Data Points'!$1:$1048576,$B47,MATCH(F$7,'Raw Data Points'!$1:$1,0))=0,ISNA(INDEX('Raw Data Points'!$1:$1048576,$B47,MATCH(F$7,'Raw Data Points'!$1:$1,0)))),"",INDEX('Raw Data Points'!$1:$1048576,$B47,MATCH(F$7,'Raw Data Points'!$1:$1,0)))</f>
        <v>Water Meter</v>
      </c>
      <c r="G47" s="20"/>
      <c r="H47" s="25" t="str">
        <f>HYPERLINK(IF(OR(INDEX('Raw Data Points'!$1:$1048576,$B47,MATCH(H$7,'Raw Data Points'!$1:$1,0))=0,ISNA(INDEX('Raw Data Points'!$1:$1048576,$B47,MATCH(H$7,'Raw Data Points'!$1:$1,0)))),"",INDEX('Raw Data Points'!$1:$1048576,$B47,MATCH(H$7,'Raw Data Points'!$1:$1,0))),"Map")</f>
        <v>Map</v>
      </c>
      <c r="I47" s="25"/>
      <c r="J47" s="25"/>
      <c r="K47" s="55" t="str">
        <f t="shared" si="2"/>
        <v>132+34.65</v>
      </c>
      <c r="L47" s="19" t="str">
        <f>IF(OR(INDEX('Raw Data Points'!$1:$1048576,$B47,MATCH(L$7,'Raw Data Points'!$1:$1,0))=0,ISNA(INDEX('Raw Data Points'!$1:$1048576,$B47,MATCH(L$7,'Raw Data Points'!$1:$1,0)))),"",INDEX('Raw Data Points'!$1:$1048576,$B47,MATCH(L$7,'Raw Data Points'!$1:$1,0)))</f>
        <v>132+34.65</v>
      </c>
      <c r="M47" s="19">
        <f>IF(OR(INDEX('Raw Data Points'!$1:$1048576,$B47,MATCH(M$7,'Raw Data Points'!$1:$1,0))=0,ISNA(INDEX('Raw Data Points'!$1:$1048576,$B47,MATCH(M$7,'Raw Data Points'!$1:$1,0)))),"",INDEX('Raw Data Points'!$1:$1048576,$B47,MATCH(M$7,'Raw Data Points'!$1:$1,0)))</f>
        <v>-45.6</v>
      </c>
      <c r="N47" s="19"/>
      <c r="O47" s="19"/>
      <c r="P47" s="19"/>
      <c r="Q47" s="19"/>
      <c r="R47" s="19" t="str">
        <f>IF(OR(INDEX('Raw Data Points'!$1:$1048576,$B47,MATCH(R$7,'Raw Data Points'!$1:$1,0))=0,ISNA(INDEX('Raw Data Points'!$1:$1048576,$B47,MATCH(R$7,'Raw Data Points'!$1:$1,0)))),"",INDEX('Raw Data Points'!$1:$1048576,$B47,MATCH(R$7,'Raw Data Points'!$1:$1,0)))</f>
        <v>RELOCATE</v>
      </c>
      <c r="S47" s="19" t="str">
        <f>IF(OR(INDEX('Raw Data Points'!$1:$1048576,$B47,MATCH(S$7,'Raw Data Points'!$1:$1,0))=0,ISNA(INDEX('Raw Data Points'!$1:$1048576,$B47,MATCH(S$7,'Raw Data Points'!$1:$1,0)))),"",INDEX('Raw Data Points'!$1:$1048576,$B47,MATCH(S$7,'Raw Data Points'!$1:$1,0)))</f>
        <v>CONFLICT</v>
      </c>
      <c r="T47" s="19" t="str">
        <f>IF(OR(INDEX('Raw Data Points'!$1:$1048576,$B47,MATCH(T$7,'Raw Data Points'!$1:$1,0))=0,ISNA(INDEX('Raw Data Points'!$1:$1048576,$B47,MATCH(T$7,'Raw Data Points'!$1:$1,0)))),"",INDEX('Raw Data Points'!$1:$1048576,$B47,MATCH(T$7,'Raw Data Points'!$1:$1,0)))</f>
        <v>LOCATED WITHIN FOOTPRINT OF PROPOSED IMPROVEMENTS</v>
      </c>
    </row>
    <row r="48" spans="1:20" ht="48" customHeight="1" x14ac:dyDescent="0.3">
      <c r="A48" s="3">
        <f t="shared" si="1"/>
        <v>1</v>
      </c>
      <c r="B48" s="3">
        <v>42</v>
      </c>
      <c r="C48" s="18">
        <f>IF(OR(INDEX('Raw Data Points'!$1:$1048576,$B48,MATCH(C$7,'Raw Data Points'!$1:$1,0))=0,ISNA(INDEX('Raw Data Points'!$1:$1048576,$B48,MATCH(C$7,'Raw Data Points'!$1:$1,0)))),"",INDEX('Raw Data Points'!$1:$1048576,$B48,MATCH(C$7,'Raw Data Points'!$1:$1,0)))</f>
        <v>88</v>
      </c>
      <c r="D48" s="18" t="str">
        <f>IF(OR(INDEX('Raw Data Points'!$1:$1048576,$B48,MATCH(D$7,'Raw Data Points'!$1:$1,0))=0,ISNA(INDEX('Raw Data Points'!$1:$1048576,$B48,MATCH(D$7,'Raw Data Points'!$1:$1,0)))),"",INDEX('Raw Data Points'!$1:$1048576,$B48,MATCH(D$7,'Raw Data Points'!$1:$1,0)))</f>
        <v>GVEC</v>
      </c>
      <c r="E48" s="18">
        <f t="shared" si="0"/>
        <v>0</v>
      </c>
      <c r="F48" s="18" t="str">
        <f>IF(OR(INDEX('Raw Data Points'!$1:$1048576,$B48,MATCH(F$7,'Raw Data Points'!$1:$1,0))=0,ISNA(INDEX('Raw Data Points'!$1:$1048576,$B48,MATCH(F$7,'Raw Data Points'!$1:$1,0)))),"",INDEX('Raw Data Points'!$1:$1048576,$B48,MATCH(F$7,'Raw Data Points'!$1:$1,0)))</f>
        <v>Electric Power Pole</v>
      </c>
      <c r="G48" s="18"/>
      <c r="H48" s="24" t="str">
        <f>HYPERLINK(IF(OR(INDEX('Raw Data Points'!$1:$1048576,$B48,MATCH(H$7,'Raw Data Points'!$1:$1,0))=0,ISNA(INDEX('Raw Data Points'!$1:$1048576,$B48,MATCH(H$7,'Raw Data Points'!$1:$1,0)))),"",INDEX('Raw Data Points'!$1:$1048576,$B48,MATCH(H$7,'Raw Data Points'!$1:$1,0))),"Map")</f>
        <v>Map</v>
      </c>
      <c r="I48" s="24"/>
      <c r="J48" s="24"/>
      <c r="K48" s="54" t="str">
        <f t="shared" si="2"/>
        <v>132+85.92</v>
      </c>
      <c r="L48" s="18" t="str">
        <f>IF(OR(INDEX('Raw Data Points'!$1:$1048576,$B48,MATCH(L$7,'Raw Data Points'!$1:$1,0))=0,ISNA(INDEX('Raw Data Points'!$1:$1048576,$B48,MATCH(L$7,'Raw Data Points'!$1:$1,0)))),"",INDEX('Raw Data Points'!$1:$1048576,$B48,MATCH(L$7,'Raw Data Points'!$1:$1,0)))</f>
        <v>132+85.92</v>
      </c>
      <c r="M48" s="18">
        <f>IF(OR(INDEX('Raw Data Points'!$1:$1048576,$B48,MATCH(M$7,'Raw Data Points'!$1:$1,0))=0,ISNA(INDEX('Raw Data Points'!$1:$1048576,$B48,MATCH(M$7,'Raw Data Points'!$1:$1,0)))),"",INDEX('Raw Data Points'!$1:$1048576,$B48,MATCH(M$7,'Raw Data Points'!$1:$1,0)))</f>
        <v>31.6</v>
      </c>
      <c r="N48" s="18"/>
      <c r="O48" s="18"/>
      <c r="P48" s="18"/>
      <c r="Q48" s="18"/>
      <c r="R48" s="18" t="str">
        <f>IF(OR(INDEX('Raw Data Points'!$1:$1048576,$B48,MATCH(R$7,'Raw Data Points'!$1:$1,0))=0,ISNA(INDEX('Raw Data Points'!$1:$1048576,$B48,MATCH(R$7,'Raw Data Points'!$1:$1,0)))),"",INDEX('Raw Data Points'!$1:$1048576,$B48,MATCH(R$7,'Raw Data Points'!$1:$1,0)))</f>
        <v>RELOCATE</v>
      </c>
      <c r="S48" s="18" t="str">
        <f>IF(OR(INDEX('Raw Data Points'!$1:$1048576,$B48,MATCH(S$7,'Raw Data Points'!$1:$1,0))=0,ISNA(INDEX('Raw Data Points'!$1:$1048576,$B48,MATCH(S$7,'Raw Data Points'!$1:$1,0)))),"",INDEX('Raw Data Points'!$1:$1048576,$B48,MATCH(S$7,'Raw Data Points'!$1:$1,0)))</f>
        <v>CONFLICT</v>
      </c>
      <c r="T48" s="18" t="str">
        <f>IF(OR(INDEX('Raw Data Points'!$1:$1048576,$B48,MATCH(T$7,'Raw Data Points'!$1:$1,0))=0,ISNA(INDEX('Raw Data Points'!$1:$1048576,$B48,MATCH(T$7,'Raw Data Points'!$1:$1,0)))),"",INDEX('Raw Data Points'!$1:$1048576,$B48,MATCH(T$7,'Raw Data Points'!$1:$1,0)))</f>
        <v>LOCATED WITHIN FOOTPRINT OF PROPOSED IMPROVEMENTS</v>
      </c>
    </row>
    <row r="49" spans="1:20" ht="48" customHeight="1" x14ac:dyDescent="0.3">
      <c r="A49" s="3">
        <f t="shared" si="1"/>
        <v>1</v>
      </c>
      <c r="B49" s="3">
        <v>43</v>
      </c>
      <c r="C49" s="19">
        <f>IF(OR(INDEX('Raw Data Points'!$1:$1048576,$B49,MATCH(C$7,'Raw Data Points'!$1:$1,0))=0,ISNA(INDEX('Raw Data Points'!$1:$1048576,$B49,MATCH(C$7,'Raw Data Points'!$1:$1,0)))),"",INDEX('Raw Data Points'!$1:$1048576,$B49,MATCH(C$7,'Raw Data Points'!$1:$1,0)))</f>
        <v>90</v>
      </c>
      <c r="D49" s="19" t="str">
        <f>IF(OR(INDEX('Raw Data Points'!$1:$1048576,$B49,MATCH(D$7,'Raw Data Points'!$1:$1,0))=0,ISNA(INDEX('Raw Data Points'!$1:$1048576,$B49,MATCH(D$7,'Raw Data Points'!$1:$1,0)))),"",INDEX('Raw Data Points'!$1:$1048576,$B49,MATCH(D$7,'Raw Data Points'!$1:$1,0)))</f>
        <v>GREEN VALLEY SUD</v>
      </c>
      <c r="E49" s="19">
        <f t="shared" si="0"/>
        <v>0</v>
      </c>
      <c r="F49" s="19" t="str">
        <f>IF(OR(INDEX('Raw Data Points'!$1:$1048576,$B49,MATCH(F$7,'Raw Data Points'!$1:$1,0))=0,ISNA(INDEX('Raw Data Points'!$1:$1048576,$B49,MATCH(F$7,'Raw Data Points'!$1:$1,0)))),"",INDEX('Raw Data Points'!$1:$1048576,$B49,MATCH(F$7,'Raw Data Points'!$1:$1,0)))</f>
        <v>Water Valve</v>
      </c>
      <c r="G49" s="20"/>
      <c r="H49" s="25" t="str">
        <f>HYPERLINK(IF(OR(INDEX('Raw Data Points'!$1:$1048576,$B49,MATCH(H$7,'Raw Data Points'!$1:$1,0))=0,ISNA(INDEX('Raw Data Points'!$1:$1048576,$B49,MATCH(H$7,'Raw Data Points'!$1:$1,0)))),"",INDEX('Raw Data Points'!$1:$1048576,$B49,MATCH(H$7,'Raw Data Points'!$1:$1,0))),"Map")</f>
        <v>Map</v>
      </c>
      <c r="I49" s="25"/>
      <c r="J49" s="25"/>
      <c r="K49" s="55" t="str">
        <f t="shared" si="2"/>
        <v>132+81.87</v>
      </c>
      <c r="L49" s="19" t="str">
        <f>IF(OR(INDEX('Raw Data Points'!$1:$1048576,$B49,MATCH(L$7,'Raw Data Points'!$1:$1,0))=0,ISNA(INDEX('Raw Data Points'!$1:$1048576,$B49,MATCH(L$7,'Raw Data Points'!$1:$1,0)))),"",INDEX('Raw Data Points'!$1:$1048576,$B49,MATCH(L$7,'Raw Data Points'!$1:$1,0)))</f>
        <v>132+81.87</v>
      </c>
      <c r="M49" s="19">
        <f>IF(OR(INDEX('Raw Data Points'!$1:$1048576,$B49,MATCH(M$7,'Raw Data Points'!$1:$1,0))=0,ISNA(INDEX('Raw Data Points'!$1:$1048576,$B49,MATCH(M$7,'Raw Data Points'!$1:$1,0)))),"",INDEX('Raw Data Points'!$1:$1048576,$B49,MATCH(M$7,'Raw Data Points'!$1:$1,0)))</f>
        <v>47.34</v>
      </c>
      <c r="N49" s="19"/>
      <c r="O49" s="19"/>
      <c r="P49" s="19"/>
      <c r="Q49" s="19"/>
      <c r="R49" s="19" t="str">
        <f>IF(OR(INDEX('Raw Data Points'!$1:$1048576,$B49,MATCH(R$7,'Raw Data Points'!$1:$1,0))=0,ISNA(INDEX('Raw Data Points'!$1:$1048576,$B49,MATCH(R$7,'Raw Data Points'!$1:$1,0)))),"",INDEX('Raw Data Points'!$1:$1048576,$B49,MATCH(R$7,'Raw Data Points'!$1:$1,0)))</f>
        <v>RELOCATE</v>
      </c>
      <c r="S49" s="19" t="str">
        <f>IF(OR(INDEX('Raw Data Points'!$1:$1048576,$B49,MATCH(S$7,'Raw Data Points'!$1:$1,0))=0,ISNA(INDEX('Raw Data Points'!$1:$1048576,$B49,MATCH(S$7,'Raw Data Points'!$1:$1,0)))),"",INDEX('Raw Data Points'!$1:$1048576,$B49,MATCH(S$7,'Raw Data Points'!$1:$1,0)))</f>
        <v>CONFLICT</v>
      </c>
      <c r="T49" s="19" t="str">
        <f>IF(OR(INDEX('Raw Data Points'!$1:$1048576,$B49,MATCH(T$7,'Raw Data Points'!$1:$1,0))=0,ISNA(INDEX('Raw Data Points'!$1:$1048576,$B49,MATCH(T$7,'Raw Data Points'!$1:$1,0)))),"",INDEX('Raw Data Points'!$1:$1048576,$B49,MATCH(T$7,'Raw Data Points'!$1:$1,0)))</f>
        <v>LOCATED WITHIN FOOTPRINT OF PROPOSED IMPROVEMENTS</v>
      </c>
    </row>
    <row r="50" spans="1:20" ht="48" customHeight="1" x14ac:dyDescent="0.3">
      <c r="A50" s="3">
        <f t="shared" si="1"/>
        <v>1</v>
      </c>
      <c r="B50" s="3">
        <v>44</v>
      </c>
      <c r="C50" s="18">
        <f>IF(OR(INDEX('Raw Data Points'!$1:$1048576,$B50,MATCH(C$7,'Raw Data Points'!$1:$1,0))=0,ISNA(INDEX('Raw Data Points'!$1:$1048576,$B50,MATCH(C$7,'Raw Data Points'!$1:$1,0)))),"",INDEX('Raw Data Points'!$1:$1048576,$B50,MATCH(C$7,'Raw Data Points'!$1:$1,0)))</f>
        <v>91</v>
      </c>
      <c r="D50" s="18" t="str">
        <f>IF(OR(INDEX('Raw Data Points'!$1:$1048576,$B50,MATCH(D$7,'Raw Data Points'!$1:$1,0))=0,ISNA(INDEX('Raw Data Points'!$1:$1048576,$B50,MATCH(D$7,'Raw Data Points'!$1:$1,0)))),"",INDEX('Raw Data Points'!$1:$1048576,$B50,MATCH(D$7,'Raw Data Points'!$1:$1,0)))</f>
        <v>GREEN VALLEY SUD</v>
      </c>
      <c r="E50" s="18">
        <f t="shared" si="0"/>
        <v>0</v>
      </c>
      <c r="F50" s="18" t="str">
        <f>IF(OR(INDEX('Raw Data Points'!$1:$1048576,$B50,MATCH(F$7,'Raw Data Points'!$1:$1,0))=0,ISNA(INDEX('Raw Data Points'!$1:$1048576,$B50,MATCH(F$7,'Raw Data Points'!$1:$1,0)))),"",INDEX('Raw Data Points'!$1:$1048576,$B50,MATCH(F$7,'Raw Data Points'!$1:$1,0)))</f>
        <v>Water Valve</v>
      </c>
      <c r="G50" s="18"/>
      <c r="H50" s="24" t="str">
        <f>HYPERLINK(IF(OR(INDEX('Raw Data Points'!$1:$1048576,$B50,MATCH(H$7,'Raw Data Points'!$1:$1,0))=0,ISNA(INDEX('Raw Data Points'!$1:$1048576,$B50,MATCH(H$7,'Raw Data Points'!$1:$1,0)))),"",INDEX('Raw Data Points'!$1:$1048576,$B50,MATCH(H$7,'Raw Data Points'!$1:$1,0))),"Map")</f>
        <v>Map</v>
      </c>
      <c r="I50" s="24"/>
      <c r="J50" s="24"/>
      <c r="K50" s="54" t="str">
        <f t="shared" si="2"/>
        <v>132+49.57</v>
      </c>
      <c r="L50" s="18" t="str">
        <f>IF(OR(INDEX('Raw Data Points'!$1:$1048576,$B50,MATCH(L$7,'Raw Data Points'!$1:$1,0))=0,ISNA(INDEX('Raw Data Points'!$1:$1048576,$B50,MATCH(L$7,'Raw Data Points'!$1:$1,0)))),"",INDEX('Raw Data Points'!$1:$1048576,$B50,MATCH(L$7,'Raw Data Points'!$1:$1,0)))</f>
        <v>132+49.57</v>
      </c>
      <c r="M50" s="18">
        <f>IF(OR(INDEX('Raw Data Points'!$1:$1048576,$B50,MATCH(M$7,'Raw Data Points'!$1:$1,0))=0,ISNA(INDEX('Raw Data Points'!$1:$1048576,$B50,MATCH(M$7,'Raw Data Points'!$1:$1,0)))),"",INDEX('Raw Data Points'!$1:$1048576,$B50,MATCH(M$7,'Raw Data Points'!$1:$1,0)))</f>
        <v>45.01</v>
      </c>
      <c r="N50" s="18"/>
      <c r="O50" s="18"/>
      <c r="P50" s="18"/>
      <c r="Q50" s="18"/>
      <c r="R50" s="18" t="str">
        <f>IF(OR(INDEX('Raw Data Points'!$1:$1048576,$B50,MATCH(R$7,'Raw Data Points'!$1:$1,0))=0,ISNA(INDEX('Raw Data Points'!$1:$1048576,$B50,MATCH(R$7,'Raw Data Points'!$1:$1,0)))),"",INDEX('Raw Data Points'!$1:$1048576,$B50,MATCH(R$7,'Raw Data Points'!$1:$1,0)))</f>
        <v>RELOCATE</v>
      </c>
      <c r="S50" s="18" t="str">
        <f>IF(OR(INDEX('Raw Data Points'!$1:$1048576,$B50,MATCH(S$7,'Raw Data Points'!$1:$1,0))=0,ISNA(INDEX('Raw Data Points'!$1:$1048576,$B50,MATCH(S$7,'Raw Data Points'!$1:$1,0)))),"",INDEX('Raw Data Points'!$1:$1048576,$B50,MATCH(S$7,'Raw Data Points'!$1:$1,0)))</f>
        <v>CONFLICT</v>
      </c>
      <c r="T50" s="18" t="str">
        <f>IF(OR(INDEX('Raw Data Points'!$1:$1048576,$B50,MATCH(T$7,'Raw Data Points'!$1:$1,0))=0,ISNA(INDEX('Raw Data Points'!$1:$1048576,$B50,MATCH(T$7,'Raw Data Points'!$1:$1,0)))),"",INDEX('Raw Data Points'!$1:$1048576,$B50,MATCH(T$7,'Raw Data Points'!$1:$1,0)))</f>
        <v>LOCATED WITHIN FOOTPRINT OF PROPOSED IMPROVEMENTS</v>
      </c>
    </row>
    <row r="51" spans="1:20" ht="48" customHeight="1" x14ac:dyDescent="0.3">
      <c r="A51" s="3">
        <f t="shared" si="1"/>
        <v>1</v>
      </c>
      <c r="B51" s="3">
        <v>45</v>
      </c>
      <c r="C51" s="19">
        <f>IF(OR(INDEX('Raw Data Points'!$1:$1048576,$B51,MATCH(C$7,'Raw Data Points'!$1:$1,0))=0,ISNA(INDEX('Raw Data Points'!$1:$1048576,$B51,MATCH(C$7,'Raw Data Points'!$1:$1,0)))),"",INDEX('Raw Data Points'!$1:$1048576,$B51,MATCH(C$7,'Raw Data Points'!$1:$1,0)))</f>
        <v>92</v>
      </c>
      <c r="D51" s="19" t="str">
        <f>IF(OR(INDEX('Raw Data Points'!$1:$1048576,$B51,MATCH(D$7,'Raw Data Points'!$1:$1,0))=0,ISNA(INDEX('Raw Data Points'!$1:$1048576,$B51,MATCH(D$7,'Raw Data Points'!$1:$1,0)))),"",INDEX('Raw Data Points'!$1:$1048576,$B51,MATCH(D$7,'Raw Data Points'!$1:$1,0)))</f>
        <v>GREEN VALLEY SUD</v>
      </c>
      <c r="E51" s="19">
        <f t="shared" si="0"/>
        <v>0</v>
      </c>
      <c r="F51" s="19" t="str">
        <f>IF(OR(INDEX('Raw Data Points'!$1:$1048576,$B51,MATCH(F$7,'Raw Data Points'!$1:$1,0))=0,ISNA(INDEX('Raw Data Points'!$1:$1048576,$B51,MATCH(F$7,'Raw Data Points'!$1:$1,0)))),"",INDEX('Raw Data Points'!$1:$1048576,$B51,MATCH(F$7,'Raw Data Points'!$1:$1,0)))</f>
        <v>Water Valve</v>
      </c>
      <c r="G51" s="20"/>
      <c r="H51" s="25" t="str">
        <f>HYPERLINK(IF(OR(INDEX('Raw Data Points'!$1:$1048576,$B51,MATCH(H$7,'Raw Data Points'!$1:$1,0))=0,ISNA(INDEX('Raw Data Points'!$1:$1048576,$B51,MATCH(H$7,'Raw Data Points'!$1:$1,0)))),"",INDEX('Raw Data Points'!$1:$1048576,$B51,MATCH(H$7,'Raw Data Points'!$1:$1,0))),"Map")</f>
        <v>Map</v>
      </c>
      <c r="I51" s="25"/>
      <c r="J51" s="25"/>
      <c r="K51" s="55" t="str">
        <f t="shared" si="2"/>
        <v>132+47.17</v>
      </c>
      <c r="L51" s="19" t="str">
        <f>IF(OR(INDEX('Raw Data Points'!$1:$1048576,$B51,MATCH(L$7,'Raw Data Points'!$1:$1,0))=0,ISNA(INDEX('Raw Data Points'!$1:$1048576,$B51,MATCH(L$7,'Raw Data Points'!$1:$1,0)))),"",INDEX('Raw Data Points'!$1:$1048576,$B51,MATCH(L$7,'Raw Data Points'!$1:$1,0)))</f>
        <v>132+47.17</v>
      </c>
      <c r="M51" s="19">
        <f>IF(OR(INDEX('Raw Data Points'!$1:$1048576,$B51,MATCH(M$7,'Raw Data Points'!$1:$1,0))=0,ISNA(INDEX('Raw Data Points'!$1:$1048576,$B51,MATCH(M$7,'Raw Data Points'!$1:$1,0)))),"",INDEX('Raw Data Points'!$1:$1048576,$B51,MATCH(M$7,'Raw Data Points'!$1:$1,0)))</f>
        <v>47.25</v>
      </c>
      <c r="N51" s="19"/>
      <c r="O51" s="19"/>
      <c r="P51" s="19"/>
      <c r="Q51" s="19"/>
      <c r="R51" s="19" t="str">
        <f>IF(OR(INDEX('Raw Data Points'!$1:$1048576,$B51,MATCH(R$7,'Raw Data Points'!$1:$1,0))=0,ISNA(INDEX('Raw Data Points'!$1:$1048576,$B51,MATCH(R$7,'Raw Data Points'!$1:$1,0)))),"",INDEX('Raw Data Points'!$1:$1048576,$B51,MATCH(R$7,'Raw Data Points'!$1:$1,0)))</f>
        <v>RELOCATE</v>
      </c>
      <c r="S51" s="19" t="str">
        <f>IF(OR(INDEX('Raw Data Points'!$1:$1048576,$B51,MATCH(S$7,'Raw Data Points'!$1:$1,0))=0,ISNA(INDEX('Raw Data Points'!$1:$1048576,$B51,MATCH(S$7,'Raw Data Points'!$1:$1,0)))),"",INDEX('Raw Data Points'!$1:$1048576,$B51,MATCH(S$7,'Raw Data Points'!$1:$1,0)))</f>
        <v>CONFLICT</v>
      </c>
      <c r="T51" s="19" t="str">
        <f>IF(OR(INDEX('Raw Data Points'!$1:$1048576,$B51,MATCH(T$7,'Raw Data Points'!$1:$1,0))=0,ISNA(INDEX('Raw Data Points'!$1:$1048576,$B51,MATCH(T$7,'Raw Data Points'!$1:$1,0)))),"",INDEX('Raw Data Points'!$1:$1048576,$B51,MATCH(T$7,'Raw Data Points'!$1:$1,0)))</f>
        <v>LOCATED WITHIN FOOTPRINT OF PROPOSED IMPROVEMENTS</v>
      </c>
    </row>
    <row r="52" spans="1:20" ht="48" customHeight="1" x14ac:dyDescent="0.3">
      <c r="A52" s="3">
        <f t="shared" si="1"/>
        <v>1</v>
      </c>
      <c r="B52" s="3">
        <v>46</v>
      </c>
      <c r="C52" s="18">
        <f>IF(OR(INDEX('Raw Data Points'!$1:$1048576,$B52,MATCH(C$7,'Raw Data Points'!$1:$1,0))=0,ISNA(INDEX('Raw Data Points'!$1:$1048576,$B52,MATCH(C$7,'Raw Data Points'!$1:$1,0)))),"",INDEX('Raw Data Points'!$1:$1048576,$B52,MATCH(C$7,'Raw Data Points'!$1:$1,0)))</f>
        <v>95</v>
      </c>
      <c r="D52" s="18" t="str">
        <f>IF(OR(INDEX('Raw Data Points'!$1:$1048576,$B52,MATCH(D$7,'Raw Data Points'!$1:$1,0))=0,ISNA(INDEX('Raw Data Points'!$1:$1048576,$B52,MATCH(D$7,'Raw Data Points'!$1:$1,0)))),"",INDEX('Raw Data Points'!$1:$1048576,$B52,MATCH(D$7,'Raw Data Points'!$1:$1,0)))</f>
        <v>GVEC</v>
      </c>
      <c r="E52" s="18">
        <f t="shared" si="0"/>
        <v>0</v>
      </c>
      <c r="F52" s="18" t="str">
        <f>IF(OR(INDEX('Raw Data Points'!$1:$1048576,$B52,MATCH(F$7,'Raw Data Points'!$1:$1,0))=0,ISNA(INDEX('Raw Data Points'!$1:$1048576,$B52,MATCH(F$7,'Raw Data Points'!$1:$1,0)))),"",INDEX('Raw Data Points'!$1:$1048576,$B52,MATCH(F$7,'Raw Data Points'!$1:$1,0)))</f>
        <v>Electric Power Pole</v>
      </c>
      <c r="G52" s="18"/>
      <c r="H52" s="24" t="str">
        <f>HYPERLINK(IF(OR(INDEX('Raw Data Points'!$1:$1048576,$B52,MATCH(H$7,'Raw Data Points'!$1:$1,0))=0,ISNA(INDEX('Raw Data Points'!$1:$1048576,$B52,MATCH(H$7,'Raw Data Points'!$1:$1,0)))),"",INDEX('Raw Data Points'!$1:$1048576,$B52,MATCH(H$7,'Raw Data Points'!$1:$1,0))),"Map")</f>
        <v>Map</v>
      </c>
      <c r="I52" s="24"/>
      <c r="J52" s="24"/>
      <c r="K52" s="54" t="str">
        <f t="shared" si="2"/>
        <v>130+07.32</v>
      </c>
      <c r="L52" s="18" t="str">
        <f>IF(OR(INDEX('Raw Data Points'!$1:$1048576,$B52,MATCH(L$7,'Raw Data Points'!$1:$1,0))=0,ISNA(INDEX('Raw Data Points'!$1:$1048576,$B52,MATCH(L$7,'Raw Data Points'!$1:$1,0)))),"",INDEX('Raw Data Points'!$1:$1048576,$B52,MATCH(L$7,'Raw Data Points'!$1:$1,0)))</f>
        <v>130+07.32</v>
      </c>
      <c r="M52" s="18">
        <f>IF(OR(INDEX('Raw Data Points'!$1:$1048576,$B52,MATCH(M$7,'Raw Data Points'!$1:$1,0))=0,ISNA(INDEX('Raw Data Points'!$1:$1048576,$B52,MATCH(M$7,'Raw Data Points'!$1:$1,0)))),"",INDEX('Raw Data Points'!$1:$1048576,$B52,MATCH(M$7,'Raw Data Points'!$1:$1,0)))</f>
        <v>30.26</v>
      </c>
      <c r="N52" s="18"/>
      <c r="O52" s="18"/>
      <c r="P52" s="18"/>
      <c r="Q52" s="18"/>
      <c r="R52" s="18" t="str">
        <f>IF(OR(INDEX('Raw Data Points'!$1:$1048576,$B52,MATCH(R$7,'Raw Data Points'!$1:$1,0))=0,ISNA(INDEX('Raw Data Points'!$1:$1048576,$B52,MATCH(R$7,'Raw Data Points'!$1:$1,0)))),"",INDEX('Raw Data Points'!$1:$1048576,$B52,MATCH(R$7,'Raw Data Points'!$1:$1,0)))</f>
        <v>RELOCATE</v>
      </c>
      <c r="S52" s="18" t="str">
        <f>IF(OR(INDEX('Raw Data Points'!$1:$1048576,$B52,MATCH(S$7,'Raw Data Points'!$1:$1,0))=0,ISNA(INDEX('Raw Data Points'!$1:$1048576,$B52,MATCH(S$7,'Raw Data Points'!$1:$1,0)))),"",INDEX('Raw Data Points'!$1:$1048576,$B52,MATCH(S$7,'Raw Data Points'!$1:$1,0)))</f>
        <v>CONFLICT</v>
      </c>
      <c r="T52" s="18" t="str">
        <f>IF(OR(INDEX('Raw Data Points'!$1:$1048576,$B52,MATCH(T$7,'Raw Data Points'!$1:$1,0))=0,ISNA(INDEX('Raw Data Points'!$1:$1048576,$B52,MATCH(T$7,'Raw Data Points'!$1:$1,0)))),"",INDEX('Raw Data Points'!$1:$1048576,$B52,MATCH(T$7,'Raw Data Points'!$1:$1,0)))</f>
        <v>LOCATED WITHIN FOOTPRINT OF PROPOSED IMPROVEMENTS</v>
      </c>
    </row>
    <row r="53" spans="1:20" ht="48" customHeight="1" x14ac:dyDescent="0.3">
      <c r="A53" s="3">
        <f t="shared" si="1"/>
        <v>1</v>
      </c>
      <c r="B53" s="3">
        <v>47</v>
      </c>
      <c r="C53" s="19">
        <f>IF(OR(INDEX('Raw Data Points'!$1:$1048576,$B53,MATCH(C$7,'Raw Data Points'!$1:$1,0))=0,ISNA(INDEX('Raw Data Points'!$1:$1048576,$B53,MATCH(C$7,'Raw Data Points'!$1:$1,0)))),"",INDEX('Raw Data Points'!$1:$1048576,$B53,MATCH(C$7,'Raw Data Points'!$1:$1,0)))</f>
        <v>99</v>
      </c>
      <c r="D53" s="19" t="str">
        <f>IF(OR(INDEX('Raw Data Points'!$1:$1048576,$B53,MATCH(D$7,'Raw Data Points'!$1:$1,0))=0,ISNA(INDEX('Raw Data Points'!$1:$1048576,$B53,MATCH(D$7,'Raw Data Points'!$1:$1,0)))),"",INDEX('Raw Data Points'!$1:$1048576,$B53,MATCH(D$7,'Raw Data Points'!$1:$1,0)))</f>
        <v>GVEC</v>
      </c>
      <c r="E53" s="19">
        <f t="shared" si="0"/>
        <v>0</v>
      </c>
      <c r="F53" s="19" t="str">
        <f>IF(OR(INDEX('Raw Data Points'!$1:$1048576,$B53,MATCH(F$7,'Raw Data Points'!$1:$1,0))=0,ISNA(INDEX('Raw Data Points'!$1:$1048576,$B53,MATCH(F$7,'Raw Data Points'!$1:$1,0)))),"",INDEX('Raw Data Points'!$1:$1048576,$B53,MATCH(F$7,'Raw Data Points'!$1:$1,0)))</f>
        <v>Electric Guy Anchor</v>
      </c>
      <c r="G53" s="20"/>
      <c r="H53" s="25" t="str">
        <f>HYPERLINK(IF(OR(INDEX('Raw Data Points'!$1:$1048576,$B53,MATCH(H$7,'Raw Data Points'!$1:$1,0))=0,ISNA(INDEX('Raw Data Points'!$1:$1048576,$B53,MATCH(H$7,'Raw Data Points'!$1:$1,0)))),"",INDEX('Raw Data Points'!$1:$1048576,$B53,MATCH(H$7,'Raw Data Points'!$1:$1,0))),"Map")</f>
        <v>Map</v>
      </c>
      <c r="I53" s="25"/>
      <c r="J53" s="25"/>
      <c r="K53" s="55" t="str">
        <f t="shared" si="2"/>
        <v>127+26.16</v>
      </c>
      <c r="L53" s="19" t="str">
        <f>IF(OR(INDEX('Raw Data Points'!$1:$1048576,$B53,MATCH(L$7,'Raw Data Points'!$1:$1,0))=0,ISNA(INDEX('Raw Data Points'!$1:$1048576,$B53,MATCH(L$7,'Raw Data Points'!$1:$1,0)))),"",INDEX('Raw Data Points'!$1:$1048576,$B53,MATCH(L$7,'Raw Data Points'!$1:$1,0)))</f>
        <v>127+26.16</v>
      </c>
      <c r="M53" s="19">
        <f>IF(OR(INDEX('Raw Data Points'!$1:$1048576,$B53,MATCH(M$7,'Raw Data Points'!$1:$1,0))=0,ISNA(INDEX('Raw Data Points'!$1:$1048576,$B53,MATCH(M$7,'Raw Data Points'!$1:$1,0)))),"",INDEX('Raw Data Points'!$1:$1048576,$B53,MATCH(M$7,'Raw Data Points'!$1:$1,0)))</f>
        <v>-37.01</v>
      </c>
      <c r="N53" s="19"/>
      <c r="O53" s="19"/>
      <c r="P53" s="19"/>
      <c r="Q53" s="19"/>
      <c r="R53" s="19" t="str">
        <f>IF(OR(INDEX('Raw Data Points'!$1:$1048576,$B53,MATCH(R$7,'Raw Data Points'!$1:$1,0))=0,ISNA(INDEX('Raw Data Points'!$1:$1048576,$B53,MATCH(R$7,'Raw Data Points'!$1:$1,0)))),"",INDEX('Raw Data Points'!$1:$1048576,$B53,MATCH(R$7,'Raw Data Points'!$1:$1,0)))</f>
        <v>RELOCATE</v>
      </c>
      <c r="S53" s="19" t="str">
        <f>IF(OR(INDEX('Raw Data Points'!$1:$1048576,$B53,MATCH(S$7,'Raw Data Points'!$1:$1,0))=0,ISNA(INDEX('Raw Data Points'!$1:$1048576,$B53,MATCH(S$7,'Raw Data Points'!$1:$1,0)))),"",INDEX('Raw Data Points'!$1:$1048576,$B53,MATCH(S$7,'Raw Data Points'!$1:$1,0)))</f>
        <v>CONFLICT</v>
      </c>
      <c r="T53" s="19" t="str">
        <f>IF(OR(INDEX('Raw Data Points'!$1:$1048576,$B53,MATCH(T$7,'Raw Data Points'!$1:$1,0))=0,ISNA(INDEX('Raw Data Points'!$1:$1048576,$B53,MATCH(T$7,'Raw Data Points'!$1:$1,0)))),"",INDEX('Raw Data Points'!$1:$1048576,$B53,MATCH(T$7,'Raw Data Points'!$1:$1,0)))</f>
        <v>LOCATED WITHIN FOOTPRINT OF PROPOSED IMPROVEMENTS</v>
      </c>
    </row>
    <row r="54" spans="1:20" ht="48" customHeight="1" x14ac:dyDescent="0.3">
      <c r="A54" s="3">
        <f t="shared" si="1"/>
        <v>1</v>
      </c>
      <c r="B54" s="3">
        <v>48</v>
      </c>
      <c r="C54" s="18">
        <f>IF(OR(INDEX('Raw Data Points'!$1:$1048576,$B54,MATCH(C$7,'Raw Data Points'!$1:$1,0))=0,ISNA(INDEX('Raw Data Points'!$1:$1048576,$B54,MATCH(C$7,'Raw Data Points'!$1:$1,0)))),"",INDEX('Raw Data Points'!$1:$1048576,$B54,MATCH(C$7,'Raw Data Points'!$1:$1,0)))</f>
        <v>100</v>
      </c>
      <c r="D54" s="18" t="str">
        <f>IF(OR(INDEX('Raw Data Points'!$1:$1048576,$B54,MATCH(D$7,'Raw Data Points'!$1:$1,0))=0,ISNA(INDEX('Raw Data Points'!$1:$1048576,$B54,MATCH(D$7,'Raw Data Points'!$1:$1,0)))),"",INDEX('Raw Data Points'!$1:$1048576,$B54,MATCH(D$7,'Raw Data Points'!$1:$1,0)))</f>
        <v>AT&amp;T</v>
      </c>
      <c r="E54" s="18">
        <f t="shared" si="0"/>
        <v>0</v>
      </c>
      <c r="F54" s="18" t="str">
        <f>IF(OR(INDEX('Raw Data Points'!$1:$1048576,$B54,MATCH(F$7,'Raw Data Points'!$1:$1,0))=0,ISNA(INDEX('Raw Data Points'!$1:$1048576,$B54,MATCH(F$7,'Raw Data Points'!$1:$1,0)))),"",INDEX('Raw Data Points'!$1:$1048576,$B54,MATCH(F$7,'Raw Data Points'!$1:$1,0)))</f>
        <v>Communications Pedestal</v>
      </c>
      <c r="G54" s="18"/>
      <c r="H54" s="24" t="str">
        <f>HYPERLINK(IF(OR(INDEX('Raw Data Points'!$1:$1048576,$B54,MATCH(H$7,'Raw Data Points'!$1:$1,0))=0,ISNA(INDEX('Raw Data Points'!$1:$1048576,$B54,MATCH(H$7,'Raw Data Points'!$1:$1,0)))),"",INDEX('Raw Data Points'!$1:$1048576,$B54,MATCH(H$7,'Raw Data Points'!$1:$1,0))),"Map")</f>
        <v>Map</v>
      </c>
      <c r="I54" s="24"/>
      <c r="J54" s="24"/>
      <c r="K54" s="54" t="str">
        <f t="shared" si="2"/>
        <v>127+26.27</v>
      </c>
      <c r="L54" s="18" t="str">
        <f>IF(OR(INDEX('Raw Data Points'!$1:$1048576,$B54,MATCH(L$7,'Raw Data Points'!$1:$1,0))=0,ISNA(INDEX('Raw Data Points'!$1:$1048576,$B54,MATCH(L$7,'Raw Data Points'!$1:$1,0)))),"",INDEX('Raw Data Points'!$1:$1048576,$B54,MATCH(L$7,'Raw Data Points'!$1:$1,0)))</f>
        <v>127+26.27</v>
      </c>
      <c r="M54" s="18">
        <f>IF(OR(INDEX('Raw Data Points'!$1:$1048576,$B54,MATCH(M$7,'Raw Data Points'!$1:$1,0))=0,ISNA(INDEX('Raw Data Points'!$1:$1048576,$B54,MATCH(M$7,'Raw Data Points'!$1:$1,0)))),"",INDEX('Raw Data Points'!$1:$1048576,$B54,MATCH(M$7,'Raw Data Points'!$1:$1,0)))</f>
        <v>-28.12</v>
      </c>
      <c r="N54" s="18"/>
      <c r="O54" s="18"/>
      <c r="P54" s="18"/>
      <c r="Q54" s="18"/>
      <c r="R54" s="18" t="str">
        <f>IF(OR(INDEX('Raw Data Points'!$1:$1048576,$B54,MATCH(R$7,'Raw Data Points'!$1:$1,0))=0,ISNA(INDEX('Raw Data Points'!$1:$1048576,$B54,MATCH(R$7,'Raw Data Points'!$1:$1,0)))),"",INDEX('Raw Data Points'!$1:$1048576,$B54,MATCH(R$7,'Raw Data Points'!$1:$1,0)))</f>
        <v>RELOCATE</v>
      </c>
      <c r="S54" s="18" t="str">
        <f>IF(OR(INDEX('Raw Data Points'!$1:$1048576,$B54,MATCH(S$7,'Raw Data Points'!$1:$1,0))=0,ISNA(INDEX('Raw Data Points'!$1:$1048576,$B54,MATCH(S$7,'Raw Data Points'!$1:$1,0)))),"",INDEX('Raw Data Points'!$1:$1048576,$B54,MATCH(S$7,'Raw Data Points'!$1:$1,0)))</f>
        <v>CONFLICT</v>
      </c>
      <c r="T54" s="18" t="str">
        <f>IF(OR(INDEX('Raw Data Points'!$1:$1048576,$B54,MATCH(T$7,'Raw Data Points'!$1:$1,0))=0,ISNA(INDEX('Raw Data Points'!$1:$1048576,$B54,MATCH(T$7,'Raw Data Points'!$1:$1,0)))),"",INDEX('Raw Data Points'!$1:$1048576,$B54,MATCH(T$7,'Raw Data Points'!$1:$1,0)))</f>
        <v>LOCATED WITHIN FOOTPRINT OF PROPOSED IMPROVEMENTS</v>
      </c>
    </row>
    <row r="55" spans="1:20" ht="48" customHeight="1" x14ac:dyDescent="0.3">
      <c r="A55" s="3">
        <f t="shared" si="1"/>
        <v>1</v>
      </c>
      <c r="B55" s="3">
        <v>49</v>
      </c>
      <c r="C55" s="19">
        <f>IF(OR(INDEX('Raw Data Points'!$1:$1048576,$B55,MATCH(C$7,'Raw Data Points'!$1:$1,0))=0,ISNA(INDEX('Raw Data Points'!$1:$1048576,$B55,MATCH(C$7,'Raw Data Points'!$1:$1,0)))),"",INDEX('Raw Data Points'!$1:$1048576,$B55,MATCH(C$7,'Raw Data Points'!$1:$1,0)))</f>
        <v>101</v>
      </c>
      <c r="D55" s="19" t="str">
        <f>IF(OR(INDEX('Raw Data Points'!$1:$1048576,$B55,MATCH(D$7,'Raw Data Points'!$1:$1,0))=0,ISNA(INDEX('Raw Data Points'!$1:$1048576,$B55,MATCH(D$7,'Raw Data Points'!$1:$1,0)))),"",INDEX('Raw Data Points'!$1:$1048576,$B55,MATCH(D$7,'Raw Data Points'!$1:$1,0)))</f>
        <v>AT&amp;T</v>
      </c>
      <c r="E55" s="19">
        <f t="shared" si="0"/>
        <v>0</v>
      </c>
      <c r="F55" s="19" t="str">
        <f>IF(OR(INDEX('Raw Data Points'!$1:$1048576,$B55,MATCH(F$7,'Raw Data Points'!$1:$1,0))=0,ISNA(INDEX('Raw Data Points'!$1:$1048576,$B55,MATCH(F$7,'Raw Data Points'!$1:$1,0)))),"",INDEX('Raw Data Points'!$1:$1048576,$B55,MATCH(F$7,'Raw Data Points'!$1:$1,0)))</f>
        <v>Communications Pedestal</v>
      </c>
      <c r="G55" s="20"/>
      <c r="H55" s="25" t="str">
        <f>HYPERLINK(IF(OR(INDEX('Raw Data Points'!$1:$1048576,$B55,MATCH(H$7,'Raw Data Points'!$1:$1,0))=0,ISNA(INDEX('Raw Data Points'!$1:$1048576,$B55,MATCH(H$7,'Raw Data Points'!$1:$1,0)))),"",INDEX('Raw Data Points'!$1:$1048576,$B55,MATCH(H$7,'Raw Data Points'!$1:$1,0))),"Map")</f>
        <v>Map</v>
      </c>
      <c r="I55" s="25"/>
      <c r="J55" s="25"/>
      <c r="K55" s="55" t="str">
        <f t="shared" si="2"/>
        <v>127+28.33</v>
      </c>
      <c r="L55" s="19" t="str">
        <f>IF(OR(INDEX('Raw Data Points'!$1:$1048576,$B55,MATCH(L$7,'Raw Data Points'!$1:$1,0))=0,ISNA(INDEX('Raw Data Points'!$1:$1048576,$B55,MATCH(L$7,'Raw Data Points'!$1:$1,0)))),"",INDEX('Raw Data Points'!$1:$1048576,$B55,MATCH(L$7,'Raw Data Points'!$1:$1,0)))</f>
        <v>127+28.33</v>
      </c>
      <c r="M55" s="19">
        <f>IF(OR(INDEX('Raw Data Points'!$1:$1048576,$B55,MATCH(M$7,'Raw Data Points'!$1:$1,0))=0,ISNA(INDEX('Raw Data Points'!$1:$1048576,$B55,MATCH(M$7,'Raw Data Points'!$1:$1,0)))),"",INDEX('Raw Data Points'!$1:$1048576,$B55,MATCH(M$7,'Raw Data Points'!$1:$1,0)))</f>
        <v>27.52</v>
      </c>
      <c r="N55" s="19"/>
      <c r="O55" s="19"/>
      <c r="P55" s="19"/>
      <c r="Q55" s="19"/>
      <c r="R55" s="19" t="str">
        <f>IF(OR(INDEX('Raw Data Points'!$1:$1048576,$B55,MATCH(R$7,'Raw Data Points'!$1:$1,0))=0,ISNA(INDEX('Raw Data Points'!$1:$1048576,$B55,MATCH(R$7,'Raw Data Points'!$1:$1,0)))),"",INDEX('Raw Data Points'!$1:$1048576,$B55,MATCH(R$7,'Raw Data Points'!$1:$1,0)))</f>
        <v>RELOCATE</v>
      </c>
      <c r="S55" s="19" t="str">
        <f>IF(OR(INDEX('Raw Data Points'!$1:$1048576,$B55,MATCH(S$7,'Raw Data Points'!$1:$1,0))=0,ISNA(INDEX('Raw Data Points'!$1:$1048576,$B55,MATCH(S$7,'Raw Data Points'!$1:$1,0)))),"",INDEX('Raw Data Points'!$1:$1048576,$B55,MATCH(S$7,'Raw Data Points'!$1:$1,0)))</f>
        <v>CONFLICT</v>
      </c>
      <c r="T55" s="19" t="str">
        <f>IF(OR(INDEX('Raw Data Points'!$1:$1048576,$B55,MATCH(T$7,'Raw Data Points'!$1:$1,0))=0,ISNA(INDEX('Raw Data Points'!$1:$1048576,$B55,MATCH(T$7,'Raw Data Points'!$1:$1,0)))),"",INDEX('Raw Data Points'!$1:$1048576,$B55,MATCH(T$7,'Raw Data Points'!$1:$1,0)))</f>
        <v>LOCATED WITHIN FOOTPRINT OF PROPOSED IMPROVEMENTS</v>
      </c>
    </row>
    <row r="56" spans="1:20" ht="48" customHeight="1" x14ac:dyDescent="0.3">
      <c r="A56" s="3">
        <f t="shared" si="1"/>
        <v>1</v>
      </c>
      <c r="B56" s="3">
        <v>50</v>
      </c>
      <c r="C56" s="18">
        <f>IF(OR(INDEX('Raw Data Points'!$1:$1048576,$B56,MATCH(C$7,'Raw Data Points'!$1:$1,0))=0,ISNA(INDEX('Raw Data Points'!$1:$1048576,$B56,MATCH(C$7,'Raw Data Points'!$1:$1,0)))),"",INDEX('Raw Data Points'!$1:$1048576,$B56,MATCH(C$7,'Raw Data Points'!$1:$1,0)))</f>
        <v>102</v>
      </c>
      <c r="D56" s="18" t="str">
        <f>IF(OR(INDEX('Raw Data Points'!$1:$1048576,$B56,MATCH(D$7,'Raw Data Points'!$1:$1,0))=0,ISNA(INDEX('Raw Data Points'!$1:$1048576,$B56,MATCH(D$7,'Raw Data Points'!$1:$1,0)))),"",INDEX('Raw Data Points'!$1:$1048576,$B56,MATCH(D$7,'Raw Data Points'!$1:$1,0)))</f>
        <v>GVEC</v>
      </c>
      <c r="E56" s="18">
        <f t="shared" si="0"/>
        <v>0</v>
      </c>
      <c r="F56" s="18" t="str">
        <f>IF(OR(INDEX('Raw Data Points'!$1:$1048576,$B56,MATCH(F$7,'Raw Data Points'!$1:$1,0))=0,ISNA(INDEX('Raw Data Points'!$1:$1048576,$B56,MATCH(F$7,'Raw Data Points'!$1:$1,0)))),"",INDEX('Raw Data Points'!$1:$1048576,$B56,MATCH(F$7,'Raw Data Points'!$1:$1,0)))</f>
        <v>Electric Service Pole</v>
      </c>
      <c r="G56" s="18"/>
      <c r="H56" s="24" t="str">
        <f>HYPERLINK(IF(OR(INDEX('Raw Data Points'!$1:$1048576,$B56,MATCH(H$7,'Raw Data Points'!$1:$1,0))=0,ISNA(INDEX('Raw Data Points'!$1:$1048576,$B56,MATCH(H$7,'Raw Data Points'!$1:$1,0)))),"",INDEX('Raw Data Points'!$1:$1048576,$B56,MATCH(H$7,'Raw Data Points'!$1:$1,0))),"Map")</f>
        <v>Map</v>
      </c>
      <c r="I56" s="24"/>
      <c r="J56" s="24"/>
      <c r="K56" s="54" t="str">
        <f t="shared" si="2"/>
        <v>127+28.81</v>
      </c>
      <c r="L56" s="18" t="str">
        <f>IF(OR(INDEX('Raw Data Points'!$1:$1048576,$B56,MATCH(L$7,'Raw Data Points'!$1:$1,0))=0,ISNA(INDEX('Raw Data Points'!$1:$1048576,$B56,MATCH(L$7,'Raw Data Points'!$1:$1,0)))),"",INDEX('Raw Data Points'!$1:$1048576,$B56,MATCH(L$7,'Raw Data Points'!$1:$1,0)))</f>
        <v>127+28.81</v>
      </c>
      <c r="M56" s="18">
        <f>IF(OR(INDEX('Raw Data Points'!$1:$1048576,$B56,MATCH(M$7,'Raw Data Points'!$1:$1,0))=0,ISNA(INDEX('Raw Data Points'!$1:$1048576,$B56,MATCH(M$7,'Raw Data Points'!$1:$1,0)))),"",INDEX('Raw Data Points'!$1:$1048576,$B56,MATCH(M$7,'Raw Data Points'!$1:$1,0)))</f>
        <v>32.81</v>
      </c>
      <c r="N56" s="18"/>
      <c r="O56" s="18"/>
      <c r="P56" s="18"/>
      <c r="Q56" s="18"/>
      <c r="R56" s="18" t="str">
        <f>IF(OR(INDEX('Raw Data Points'!$1:$1048576,$B56,MATCH(R$7,'Raw Data Points'!$1:$1,0))=0,ISNA(INDEX('Raw Data Points'!$1:$1048576,$B56,MATCH(R$7,'Raw Data Points'!$1:$1,0)))),"",INDEX('Raw Data Points'!$1:$1048576,$B56,MATCH(R$7,'Raw Data Points'!$1:$1,0)))</f>
        <v>RELOCATE</v>
      </c>
      <c r="S56" s="18" t="str">
        <f>IF(OR(INDEX('Raw Data Points'!$1:$1048576,$B56,MATCH(S$7,'Raw Data Points'!$1:$1,0))=0,ISNA(INDEX('Raw Data Points'!$1:$1048576,$B56,MATCH(S$7,'Raw Data Points'!$1:$1,0)))),"",INDEX('Raw Data Points'!$1:$1048576,$B56,MATCH(S$7,'Raw Data Points'!$1:$1,0)))</f>
        <v>CONFLICT</v>
      </c>
      <c r="T56" s="18" t="str">
        <f>IF(OR(INDEX('Raw Data Points'!$1:$1048576,$B56,MATCH(T$7,'Raw Data Points'!$1:$1,0))=0,ISNA(INDEX('Raw Data Points'!$1:$1048576,$B56,MATCH(T$7,'Raw Data Points'!$1:$1,0)))),"",INDEX('Raw Data Points'!$1:$1048576,$B56,MATCH(T$7,'Raw Data Points'!$1:$1,0)))</f>
        <v>LOCATED WITHIN FOOTPRINT OF PROPOSED IMPROVEMENTS</v>
      </c>
    </row>
    <row r="57" spans="1:20" ht="48" customHeight="1" x14ac:dyDescent="0.3">
      <c r="A57" s="3">
        <f t="shared" si="1"/>
        <v>1</v>
      </c>
      <c r="B57" s="3">
        <v>51</v>
      </c>
      <c r="C57" s="19">
        <f>IF(OR(INDEX('Raw Data Points'!$1:$1048576,$B57,MATCH(C$7,'Raw Data Points'!$1:$1,0))=0,ISNA(INDEX('Raw Data Points'!$1:$1048576,$B57,MATCH(C$7,'Raw Data Points'!$1:$1,0)))),"",INDEX('Raw Data Points'!$1:$1048576,$B57,MATCH(C$7,'Raw Data Points'!$1:$1,0)))</f>
        <v>103</v>
      </c>
      <c r="D57" s="19" t="str">
        <f>IF(OR(INDEX('Raw Data Points'!$1:$1048576,$B57,MATCH(D$7,'Raw Data Points'!$1:$1,0))=0,ISNA(INDEX('Raw Data Points'!$1:$1048576,$B57,MATCH(D$7,'Raw Data Points'!$1:$1,0)))),"",INDEX('Raw Data Points'!$1:$1048576,$B57,MATCH(D$7,'Raw Data Points'!$1:$1,0)))</f>
        <v>GVEC</v>
      </c>
      <c r="E57" s="19">
        <f t="shared" si="0"/>
        <v>0</v>
      </c>
      <c r="F57" s="19" t="str">
        <f>IF(OR(INDEX('Raw Data Points'!$1:$1048576,$B57,MATCH(F$7,'Raw Data Points'!$1:$1,0))=0,ISNA(INDEX('Raw Data Points'!$1:$1048576,$B57,MATCH(F$7,'Raw Data Points'!$1:$1,0)))),"",INDEX('Raw Data Points'!$1:$1048576,$B57,MATCH(F$7,'Raw Data Points'!$1:$1,0)))</f>
        <v>Electric Power Pole</v>
      </c>
      <c r="G57" s="20"/>
      <c r="H57" s="25" t="str">
        <f>HYPERLINK(IF(OR(INDEX('Raw Data Points'!$1:$1048576,$B57,MATCH(H$7,'Raw Data Points'!$1:$1,0))=0,ISNA(INDEX('Raw Data Points'!$1:$1048576,$B57,MATCH(H$7,'Raw Data Points'!$1:$1,0)))),"",INDEX('Raw Data Points'!$1:$1048576,$B57,MATCH(H$7,'Raw Data Points'!$1:$1,0))),"Map")</f>
        <v>Map</v>
      </c>
      <c r="I57" s="25"/>
      <c r="J57" s="25"/>
      <c r="K57" s="55" t="str">
        <f t="shared" si="2"/>
        <v>127+23.53</v>
      </c>
      <c r="L57" s="19" t="str">
        <f>IF(OR(INDEX('Raw Data Points'!$1:$1048576,$B57,MATCH(L$7,'Raw Data Points'!$1:$1,0))=0,ISNA(INDEX('Raw Data Points'!$1:$1048576,$B57,MATCH(L$7,'Raw Data Points'!$1:$1,0)))),"",INDEX('Raw Data Points'!$1:$1048576,$B57,MATCH(L$7,'Raw Data Points'!$1:$1,0)))</f>
        <v>127+23.53</v>
      </c>
      <c r="M57" s="19">
        <f>IF(OR(INDEX('Raw Data Points'!$1:$1048576,$B57,MATCH(M$7,'Raw Data Points'!$1:$1,0))=0,ISNA(INDEX('Raw Data Points'!$1:$1048576,$B57,MATCH(M$7,'Raw Data Points'!$1:$1,0)))),"",INDEX('Raw Data Points'!$1:$1048576,$B57,MATCH(M$7,'Raw Data Points'!$1:$1,0)))</f>
        <v>29.29</v>
      </c>
      <c r="N57" s="19"/>
      <c r="O57" s="19"/>
      <c r="P57" s="19"/>
      <c r="Q57" s="19"/>
      <c r="R57" s="19" t="str">
        <f>IF(OR(INDEX('Raw Data Points'!$1:$1048576,$B57,MATCH(R$7,'Raw Data Points'!$1:$1,0))=0,ISNA(INDEX('Raw Data Points'!$1:$1048576,$B57,MATCH(R$7,'Raw Data Points'!$1:$1,0)))),"",INDEX('Raw Data Points'!$1:$1048576,$B57,MATCH(R$7,'Raw Data Points'!$1:$1,0)))</f>
        <v>RELOCATE</v>
      </c>
      <c r="S57" s="19" t="str">
        <f>IF(OR(INDEX('Raw Data Points'!$1:$1048576,$B57,MATCH(S$7,'Raw Data Points'!$1:$1,0))=0,ISNA(INDEX('Raw Data Points'!$1:$1048576,$B57,MATCH(S$7,'Raw Data Points'!$1:$1,0)))),"",INDEX('Raw Data Points'!$1:$1048576,$B57,MATCH(S$7,'Raw Data Points'!$1:$1,0)))</f>
        <v>CONFLICT</v>
      </c>
      <c r="T57" s="19" t="str">
        <f>IF(OR(INDEX('Raw Data Points'!$1:$1048576,$B57,MATCH(T$7,'Raw Data Points'!$1:$1,0))=0,ISNA(INDEX('Raw Data Points'!$1:$1048576,$B57,MATCH(T$7,'Raw Data Points'!$1:$1,0)))),"",INDEX('Raw Data Points'!$1:$1048576,$B57,MATCH(T$7,'Raw Data Points'!$1:$1,0)))</f>
        <v>LOCATED WITHIN FOOTPRINT OF PROPOSED IMPROVEMENTS</v>
      </c>
    </row>
    <row r="58" spans="1:20" ht="48" customHeight="1" x14ac:dyDescent="0.3">
      <c r="A58" s="3">
        <f t="shared" si="1"/>
        <v>1</v>
      </c>
      <c r="B58" s="3">
        <v>52</v>
      </c>
      <c r="C58" s="18">
        <f>IF(OR(INDEX('Raw Data Points'!$1:$1048576,$B58,MATCH(C$7,'Raw Data Points'!$1:$1,0))=0,ISNA(INDEX('Raw Data Points'!$1:$1048576,$B58,MATCH(C$7,'Raw Data Points'!$1:$1,0)))),"",INDEX('Raw Data Points'!$1:$1048576,$B58,MATCH(C$7,'Raw Data Points'!$1:$1,0)))</f>
        <v>104</v>
      </c>
      <c r="D58" s="18" t="str">
        <f>IF(OR(INDEX('Raw Data Points'!$1:$1048576,$B58,MATCH(D$7,'Raw Data Points'!$1:$1,0))=0,ISNA(INDEX('Raw Data Points'!$1:$1048576,$B58,MATCH(D$7,'Raw Data Points'!$1:$1,0)))),"",INDEX('Raw Data Points'!$1:$1048576,$B58,MATCH(D$7,'Raw Data Points'!$1:$1,0)))</f>
        <v>GREEN VALLEY SUD</v>
      </c>
      <c r="E58" s="18">
        <f t="shared" si="0"/>
        <v>0</v>
      </c>
      <c r="F58" s="18" t="str">
        <f>IF(OR(INDEX('Raw Data Points'!$1:$1048576,$B58,MATCH(F$7,'Raw Data Points'!$1:$1,0))=0,ISNA(INDEX('Raw Data Points'!$1:$1048576,$B58,MATCH(F$7,'Raw Data Points'!$1:$1,0)))),"",INDEX('Raw Data Points'!$1:$1048576,$B58,MATCH(F$7,'Raw Data Points'!$1:$1,0)))</f>
        <v>Water Valve</v>
      </c>
      <c r="G58" s="18"/>
      <c r="H58" s="24" t="str">
        <f>HYPERLINK(IF(OR(INDEX('Raw Data Points'!$1:$1048576,$B58,MATCH(H$7,'Raw Data Points'!$1:$1,0))=0,ISNA(INDEX('Raw Data Points'!$1:$1048576,$B58,MATCH(H$7,'Raw Data Points'!$1:$1,0)))),"",INDEX('Raw Data Points'!$1:$1048576,$B58,MATCH(H$7,'Raw Data Points'!$1:$1,0))),"Map")</f>
        <v>Map</v>
      </c>
      <c r="I58" s="24"/>
      <c r="J58" s="24"/>
      <c r="K58" s="54" t="str">
        <f t="shared" si="2"/>
        <v>127+31.71</v>
      </c>
      <c r="L58" s="18" t="str">
        <f>IF(OR(INDEX('Raw Data Points'!$1:$1048576,$B58,MATCH(L$7,'Raw Data Points'!$1:$1,0))=0,ISNA(INDEX('Raw Data Points'!$1:$1048576,$B58,MATCH(L$7,'Raw Data Points'!$1:$1,0)))),"",INDEX('Raw Data Points'!$1:$1048576,$B58,MATCH(L$7,'Raw Data Points'!$1:$1,0)))</f>
        <v>127+31.71</v>
      </c>
      <c r="M58" s="18">
        <f>IF(OR(INDEX('Raw Data Points'!$1:$1048576,$B58,MATCH(M$7,'Raw Data Points'!$1:$1,0))=0,ISNA(INDEX('Raw Data Points'!$1:$1048576,$B58,MATCH(M$7,'Raw Data Points'!$1:$1,0)))),"",INDEX('Raw Data Points'!$1:$1048576,$B58,MATCH(M$7,'Raw Data Points'!$1:$1,0)))</f>
        <v>39.36</v>
      </c>
      <c r="N58" s="18"/>
      <c r="O58" s="18"/>
      <c r="P58" s="18"/>
      <c r="Q58" s="18"/>
      <c r="R58" s="18" t="str">
        <f>IF(OR(INDEX('Raw Data Points'!$1:$1048576,$B58,MATCH(R$7,'Raw Data Points'!$1:$1,0))=0,ISNA(INDEX('Raw Data Points'!$1:$1048576,$B58,MATCH(R$7,'Raw Data Points'!$1:$1,0)))),"",INDEX('Raw Data Points'!$1:$1048576,$B58,MATCH(R$7,'Raw Data Points'!$1:$1,0)))</f>
        <v>RELOCATE</v>
      </c>
      <c r="S58" s="18" t="str">
        <f>IF(OR(INDEX('Raw Data Points'!$1:$1048576,$B58,MATCH(S$7,'Raw Data Points'!$1:$1,0))=0,ISNA(INDEX('Raw Data Points'!$1:$1048576,$B58,MATCH(S$7,'Raw Data Points'!$1:$1,0)))),"",INDEX('Raw Data Points'!$1:$1048576,$B58,MATCH(S$7,'Raw Data Points'!$1:$1,0)))</f>
        <v>CONFLICT</v>
      </c>
      <c r="T58" s="18" t="str">
        <f>IF(OR(INDEX('Raw Data Points'!$1:$1048576,$B58,MATCH(T$7,'Raw Data Points'!$1:$1,0))=0,ISNA(INDEX('Raw Data Points'!$1:$1048576,$B58,MATCH(T$7,'Raw Data Points'!$1:$1,0)))),"",INDEX('Raw Data Points'!$1:$1048576,$B58,MATCH(T$7,'Raw Data Points'!$1:$1,0)))</f>
        <v>LOCATED WITHIN FOOTPRINT OF PROPOSED IMPROVEMENTS</v>
      </c>
    </row>
    <row r="59" spans="1:20" ht="48" customHeight="1" x14ac:dyDescent="0.3">
      <c r="A59" s="3">
        <f t="shared" si="1"/>
        <v>1</v>
      </c>
      <c r="B59" s="3">
        <v>53</v>
      </c>
      <c r="C59" s="19">
        <f>IF(OR(INDEX('Raw Data Points'!$1:$1048576,$B59,MATCH(C$7,'Raw Data Points'!$1:$1,0))=0,ISNA(INDEX('Raw Data Points'!$1:$1048576,$B59,MATCH(C$7,'Raw Data Points'!$1:$1,0)))),"",INDEX('Raw Data Points'!$1:$1048576,$B59,MATCH(C$7,'Raw Data Points'!$1:$1,0)))</f>
        <v>105</v>
      </c>
      <c r="D59" s="19" t="str">
        <f>IF(OR(INDEX('Raw Data Points'!$1:$1048576,$B59,MATCH(D$7,'Raw Data Points'!$1:$1,0))=0,ISNA(INDEX('Raw Data Points'!$1:$1048576,$B59,MATCH(D$7,'Raw Data Points'!$1:$1,0)))),"",INDEX('Raw Data Points'!$1:$1048576,$B59,MATCH(D$7,'Raw Data Points'!$1:$1,0)))</f>
        <v>GREEN VALLEY SUD</v>
      </c>
      <c r="E59" s="19">
        <f t="shared" si="0"/>
        <v>0</v>
      </c>
      <c r="F59" s="19" t="str">
        <f>IF(OR(INDEX('Raw Data Points'!$1:$1048576,$B59,MATCH(F$7,'Raw Data Points'!$1:$1,0))=0,ISNA(INDEX('Raw Data Points'!$1:$1048576,$B59,MATCH(F$7,'Raw Data Points'!$1:$1,0)))),"",INDEX('Raw Data Points'!$1:$1048576,$B59,MATCH(F$7,'Raw Data Points'!$1:$1,0)))</f>
        <v>Water Meter</v>
      </c>
      <c r="G59" s="20"/>
      <c r="H59" s="25" t="str">
        <f>HYPERLINK(IF(OR(INDEX('Raw Data Points'!$1:$1048576,$B59,MATCH(H$7,'Raw Data Points'!$1:$1,0))=0,ISNA(INDEX('Raw Data Points'!$1:$1048576,$B59,MATCH(H$7,'Raw Data Points'!$1:$1,0)))),"",INDEX('Raw Data Points'!$1:$1048576,$B59,MATCH(H$7,'Raw Data Points'!$1:$1,0))),"Map")</f>
        <v>Map</v>
      </c>
      <c r="I59" s="25"/>
      <c r="J59" s="25"/>
      <c r="K59" s="55" t="str">
        <f t="shared" si="2"/>
        <v>124+86.99</v>
      </c>
      <c r="L59" s="19" t="str">
        <f>IF(OR(INDEX('Raw Data Points'!$1:$1048576,$B59,MATCH(L$7,'Raw Data Points'!$1:$1,0))=0,ISNA(INDEX('Raw Data Points'!$1:$1048576,$B59,MATCH(L$7,'Raw Data Points'!$1:$1,0)))),"",INDEX('Raw Data Points'!$1:$1048576,$B59,MATCH(L$7,'Raw Data Points'!$1:$1,0)))</f>
        <v>124+86.99</v>
      </c>
      <c r="M59" s="19">
        <f>IF(OR(INDEX('Raw Data Points'!$1:$1048576,$B59,MATCH(M$7,'Raw Data Points'!$1:$1,0))=0,ISNA(INDEX('Raw Data Points'!$1:$1048576,$B59,MATCH(M$7,'Raw Data Points'!$1:$1,0)))),"",INDEX('Raw Data Points'!$1:$1048576,$B59,MATCH(M$7,'Raw Data Points'!$1:$1,0)))</f>
        <v>-36.89</v>
      </c>
      <c r="N59" s="19"/>
      <c r="O59" s="19"/>
      <c r="P59" s="19"/>
      <c r="Q59" s="19"/>
      <c r="R59" s="19" t="str">
        <f>IF(OR(INDEX('Raw Data Points'!$1:$1048576,$B59,MATCH(R$7,'Raw Data Points'!$1:$1,0))=0,ISNA(INDEX('Raw Data Points'!$1:$1048576,$B59,MATCH(R$7,'Raw Data Points'!$1:$1,0)))),"",INDEX('Raw Data Points'!$1:$1048576,$B59,MATCH(R$7,'Raw Data Points'!$1:$1,0)))</f>
        <v>RELOCATE</v>
      </c>
      <c r="S59" s="19" t="str">
        <f>IF(OR(INDEX('Raw Data Points'!$1:$1048576,$B59,MATCH(S$7,'Raw Data Points'!$1:$1,0))=0,ISNA(INDEX('Raw Data Points'!$1:$1048576,$B59,MATCH(S$7,'Raw Data Points'!$1:$1,0)))),"",INDEX('Raw Data Points'!$1:$1048576,$B59,MATCH(S$7,'Raw Data Points'!$1:$1,0)))</f>
        <v>CONFLICT</v>
      </c>
      <c r="T59" s="19" t="str">
        <f>IF(OR(INDEX('Raw Data Points'!$1:$1048576,$B59,MATCH(T$7,'Raw Data Points'!$1:$1,0))=0,ISNA(INDEX('Raw Data Points'!$1:$1048576,$B59,MATCH(T$7,'Raw Data Points'!$1:$1,0)))),"",INDEX('Raw Data Points'!$1:$1048576,$B59,MATCH(T$7,'Raw Data Points'!$1:$1,0)))</f>
        <v>LOCATED WITHIN FOOTPRINT OF PROPOSED IMPROVEMENTS</v>
      </c>
    </row>
    <row r="60" spans="1:20" ht="48" customHeight="1" x14ac:dyDescent="0.3">
      <c r="A60" s="3">
        <f t="shared" si="1"/>
        <v>1</v>
      </c>
      <c r="B60" s="3">
        <v>54</v>
      </c>
      <c r="C60" s="18">
        <f>IF(OR(INDEX('Raw Data Points'!$1:$1048576,$B60,MATCH(C$7,'Raw Data Points'!$1:$1,0))=0,ISNA(INDEX('Raw Data Points'!$1:$1048576,$B60,MATCH(C$7,'Raw Data Points'!$1:$1,0)))),"",INDEX('Raw Data Points'!$1:$1048576,$B60,MATCH(C$7,'Raw Data Points'!$1:$1,0)))</f>
        <v>106</v>
      </c>
      <c r="D60" s="18" t="str">
        <f>IF(OR(INDEX('Raw Data Points'!$1:$1048576,$B60,MATCH(D$7,'Raw Data Points'!$1:$1,0))=0,ISNA(INDEX('Raw Data Points'!$1:$1048576,$B60,MATCH(D$7,'Raw Data Points'!$1:$1,0)))),"",INDEX('Raw Data Points'!$1:$1048576,$B60,MATCH(D$7,'Raw Data Points'!$1:$1,0)))</f>
        <v>GVEC</v>
      </c>
      <c r="E60" s="18">
        <f t="shared" si="0"/>
        <v>0</v>
      </c>
      <c r="F60" s="18" t="str">
        <f>IF(OR(INDEX('Raw Data Points'!$1:$1048576,$B60,MATCH(F$7,'Raw Data Points'!$1:$1,0))=0,ISNA(INDEX('Raw Data Points'!$1:$1048576,$B60,MATCH(F$7,'Raw Data Points'!$1:$1,0)))),"",INDEX('Raw Data Points'!$1:$1048576,$B60,MATCH(F$7,'Raw Data Points'!$1:$1,0)))</f>
        <v>Electric Service Pole</v>
      </c>
      <c r="G60" s="18"/>
      <c r="H60" s="24" t="str">
        <f>HYPERLINK(IF(OR(INDEX('Raw Data Points'!$1:$1048576,$B60,MATCH(H$7,'Raw Data Points'!$1:$1,0))=0,ISNA(INDEX('Raw Data Points'!$1:$1048576,$B60,MATCH(H$7,'Raw Data Points'!$1:$1,0)))),"",INDEX('Raw Data Points'!$1:$1048576,$B60,MATCH(H$7,'Raw Data Points'!$1:$1,0))),"Map")</f>
        <v>Map</v>
      </c>
      <c r="I60" s="24"/>
      <c r="J60" s="24"/>
      <c r="K60" s="54" t="str">
        <f t="shared" si="2"/>
        <v>124+87.20</v>
      </c>
      <c r="L60" s="18" t="str">
        <f>IF(OR(INDEX('Raw Data Points'!$1:$1048576,$B60,MATCH(L$7,'Raw Data Points'!$1:$1,0))=0,ISNA(INDEX('Raw Data Points'!$1:$1048576,$B60,MATCH(L$7,'Raw Data Points'!$1:$1,0)))),"",INDEX('Raw Data Points'!$1:$1048576,$B60,MATCH(L$7,'Raw Data Points'!$1:$1,0)))</f>
        <v>124+87.20</v>
      </c>
      <c r="M60" s="18">
        <f>IF(OR(INDEX('Raw Data Points'!$1:$1048576,$B60,MATCH(M$7,'Raw Data Points'!$1:$1,0))=0,ISNA(INDEX('Raw Data Points'!$1:$1048576,$B60,MATCH(M$7,'Raw Data Points'!$1:$1,0)))),"",INDEX('Raw Data Points'!$1:$1048576,$B60,MATCH(M$7,'Raw Data Points'!$1:$1,0)))</f>
        <v>-31.63</v>
      </c>
      <c r="N60" s="18"/>
      <c r="O60" s="18"/>
      <c r="P60" s="18"/>
      <c r="Q60" s="18"/>
      <c r="R60" s="18" t="str">
        <f>IF(OR(INDEX('Raw Data Points'!$1:$1048576,$B60,MATCH(R$7,'Raw Data Points'!$1:$1,0))=0,ISNA(INDEX('Raw Data Points'!$1:$1048576,$B60,MATCH(R$7,'Raw Data Points'!$1:$1,0)))),"",INDEX('Raw Data Points'!$1:$1048576,$B60,MATCH(R$7,'Raw Data Points'!$1:$1,0)))</f>
        <v>RELOCATE</v>
      </c>
      <c r="S60" s="18" t="str">
        <f>IF(OR(INDEX('Raw Data Points'!$1:$1048576,$B60,MATCH(S$7,'Raw Data Points'!$1:$1,0))=0,ISNA(INDEX('Raw Data Points'!$1:$1048576,$B60,MATCH(S$7,'Raw Data Points'!$1:$1,0)))),"",INDEX('Raw Data Points'!$1:$1048576,$B60,MATCH(S$7,'Raw Data Points'!$1:$1,0)))</f>
        <v>CONFLICT</v>
      </c>
      <c r="T60" s="18" t="str">
        <f>IF(OR(INDEX('Raw Data Points'!$1:$1048576,$B60,MATCH(T$7,'Raw Data Points'!$1:$1,0))=0,ISNA(INDEX('Raw Data Points'!$1:$1048576,$B60,MATCH(T$7,'Raw Data Points'!$1:$1,0)))),"",INDEX('Raw Data Points'!$1:$1048576,$B60,MATCH(T$7,'Raw Data Points'!$1:$1,0)))</f>
        <v>LOCATED WITHIN FOOTPRINT OF PROPOSED IMPROVEMENTS</v>
      </c>
    </row>
    <row r="61" spans="1:20" ht="48" customHeight="1" x14ac:dyDescent="0.3">
      <c r="A61" s="3">
        <f t="shared" si="1"/>
        <v>1</v>
      </c>
      <c r="B61" s="3">
        <v>55</v>
      </c>
      <c r="C61" s="19">
        <f>IF(OR(INDEX('Raw Data Points'!$1:$1048576,$B61,MATCH(C$7,'Raw Data Points'!$1:$1,0))=0,ISNA(INDEX('Raw Data Points'!$1:$1048576,$B61,MATCH(C$7,'Raw Data Points'!$1:$1,0)))),"",INDEX('Raw Data Points'!$1:$1048576,$B61,MATCH(C$7,'Raw Data Points'!$1:$1,0)))</f>
        <v>107</v>
      </c>
      <c r="D61" s="19" t="str">
        <f>IF(OR(INDEX('Raw Data Points'!$1:$1048576,$B61,MATCH(D$7,'Raw Data Points'!$1:$1,0))=0,ISNA(INDEX('Raw Data Points'!$1:$1048576,$B61,MATCH(D$7,'Raw Data Points'!$1:$1,0)))),"",INDEX('Raw Data Points'!$1:$1048576,$B61,MATCH(D$7,'Raw Data Points'!$1:$1,0)))</f>
        <v>GVEC</v>
      </c>
      <c r="E61" s="19">
        <f t="shared" si="0"/>
        <v>0</v>
      </c>
      <c r="F61" s="19" t="str">
        <f>IF(OR(INDEX('Raw Data Points'!$1:$1048576,$B61,MATCH(F$7,'Raw Data Points'!$1:$1,0))=0,ISNA(INDEX('Raw Data Points'!$1:$1048576,$B61,MATCH(F$7,'Raw Data Points'!$1:$1,0)))),"",INDEX('Raw Data Points'!$1:$1048576,$B61,MATCH(F$7,'Raw Data Points'!$1:$1,0)))</f>
        <v>Electric Power Pole</v>
      </c>
      <c r="G61" s="20"/>
      <c r="H61" s="25" t="str">
        <f>HYPERLINK(IF(OR(INDEX('Raw Data Points'!$1:$1048576,$B61,MATCH(H$7,'Raw Data Points'!$1:$1,0))=0,ISNA(INDEX('Raw Data Points'!$1:$1048576,$B61,MATCH(H$7,'Raw Data Points'!$1:$1,0)))),"",INDEX('Raw Data Points'!$1:$1048576,$B61,MATCH(H$7,'Raw Data Points'!$1:$1,0))),"Map")</f>
        <v>Map</v>
      </c>
      <c r="I61" s="25"/>
      <c r="J61" s="25"/>
      <c r="K61" s="55" t="str">
        <f t="shared" si="2"/>
        <v>125+04.75</v>
      </c>
      <c r="L61" s="19" t="str">
        <f>IF(OR(INDEX('Raw Data Points'!$1:$1048576,$B61,MATCH(L$7,'Raw Data Points'!$1:$1,0))=0,ISNA(INDEX('Raw Data Points'!$1:$1048576,$B61,MATCH(L$7,'Raw Data Points'!$1:$1,0)))),"",INDEX('Raw Data Points'!$1:$1048576,$B61,MATCH(L$7,'Raw Data Points'!$1:$1,0)))</f>
        <v>125+04.75</v>
      </c>
      <c r="M61" s="19">
        <f>IF(OR(INDEX('Raw Data Points'!$1:$1048576,$B61,MATCH(M$7,'Raw Data Points'!$1:$1,0))=0,ISNA(INDEX('Raw Data Points'!$1:$1048576,$B61,MATCH(M$7,'Raw Data Points'!$1:$1,0)))),"",INDEX('Raw Data Points'!$1:$1048576,$B61,MATCH(M$7,'Raw Data Points'!$1:$1,0)))</f>
        <v>28.36</v>
      </c>
      <c r="N61" s="19"/>
      <c r="O61" s="19"/>
      <c r="P61" s="19"/>
      <c r="Q61" s="19"/>
      <c r="R61" s="19" t="str">
        <f>IF(OR(INDEX('Raw Data Points'!$1:$1048576,$B61,MATCH(R$7,'Raw Data Points'!$1:$1,0))=0,ISNA(INDEX('Raw Data Points'!$1:$1048576,$B61,MATCH(R$7,'Raw Data Points'!$1:$1,0)))),"",INDEX('Raw Data Points'!$1:$1048576,$B61,MATCH(R$7,'Raw Data Points'!$1:$1,0)))</f>
        <v>RELOCATE</v>
      </c>
      <c r="S61" s="19" t="str">
        <f>IF(OR(INDEX('Raw Data Points'!$1:$1048576,$B61,MATCH(S$7,'Raw Data Points'!$1:$1,0))=0,ISNA(INDEX('Raw Data Points'!$1:$1048576,$B61,MATCH(S$7,'Raw Data Points'!$1:$1,0)))),"",INDEX('Raw Data Points'!$1:$1048576,$B61,MATCH(S$7,'Raw Data Points'!$1:$1,0)))</f>
        <v>CONFLICT</v>
      </c>
      <c r="T61" s="19" t="str">
        <f>IF(OR(INDEX('Raw Data Points'!$1:$1048576,$B61,MATCH(T$7,'Raw Data Points'!$1:$1,0))=0,ISNA(INDEX('Raw Data Points'!$1:$1048576,$B61,MATCH(T$7,'Raw Data Points'!$1:$1,0)))),"",INDEX('Raw Data Points'!$1:$1048576,$B61,MATCH(T$7,'Raw Data Points'!$1:$1,0)))</f>
        <v>LOCATED WITHIN FOOTPRINT OF PROPOSED IMPROVEMENTS</v>
      </c>
    </row>
    <row r="62" spans="1:20" ht="48" customHeight="1" x14ac:dyDescent="0.3">
      <c r="A62" s="3">
        <f t="shared" si="1"/>
        <v>1</v>
      </c>
      <c r="B62" s="3">
        <v>56</v>
      </c>
      <c r="C62" s="18">
        <f>IF(OR(INDEX('Raw Data Points'!$1:$1048576,$B62,MATCH(C$7,'Raw Data Points'!$1:$1,0))=0,ISNA(INDEX('Raw Data Points'!$1:$1048576,$B62,MATCH(C$7,'Raw Data Points'!$1:$1,0)))),"",INDEX('Raw Data Points'!$1:$1048576,$B62,MATCH(C$7,'Raw Data Points'!$1:$1,0)))</f>
        <v>108</v>
      </c>
      <c r="D62" s="18" t="str">
        <f>IF(OR(INDEX('Raw Data Points'!$1:$1048576,$B62,MATCH(D$7,'Raw Data Points'!$1:$1,0))=0,ISNA(INDEX('Raw Data Points'!$1:$1048576,$B62,MATCH(D$7,'Raw Data Points'!$1:$1,0)))),"",INDEX('Raw Data Points'!$1:$1048576,$B62,MATCH(D$7,'Raw Data Points'!$1:$1,0)))</f>
        <v>AT&amp;T</v>
      </c>
      <c r="E62" s="18">
        <f t="shared" si="0"/>
        <v>0</v>
      </c>
      <c r="F62" s="18" t="str">
        <f>IF(OR(INDEX('Raw Data Points'!$1:$1048576,$B62,MATCH(F$7,'Raw Data Points'!$1:$1,0))=0,ISNA(INDEX('Raw Data Points'!$1:$1048576,$B62,MATCH(F$7,'Raw Data Points'!$1:$1,0)))),"",INDEX('Raw Data Points'!$1:$1048576,$B62,MATCH(F$7,'Raw Data Points'!$1:$1,0)))</f>
        <v>Communications Pedestal</v>
      </c>
      <c r="G62" s="18"/>
      <c r="H62" s="24" t="str">
        <f>HYPERLINK(IF(OR(INDEX('Raw Data Points'!$1:$1048576,$B62,MATCH(H$7,'Raw Data Points'!$1:$1,0))=0,ISNA(INDEX('Raw Data Points'!$1:$1048576,$B62,MATCH(H$7,'Raw Data Points'!$1:$1,0)))),"",INDEX('Raw Data Points'!$1:$1048576,$B62,MATCH(H$7,'Raw Data Points'!$1:$1,0))),"Map")</f>
        <v>Map</v>
      </c>
      <c r="I62" s="24"/>
      <c r="J62" s="24"/>
      <c r="K62" s="54" t="str">
        <f t="shared" si="2"/>
        <v>124+52.17</v>
      </c>
      <c r="L62" s="18" t="str">
        <f>IF(OR(INDEX('Raw Data Points'!$1:$1048576,$B62,MATCH(L$7,'Raw Data Points'!$1:$1,0))=0,ISNA(INDEX('Raw Data Points'!$1:$1048576,$B62,MATCH(L$7,'Raw Data Points'!$1:$1,0)))),"",INDEX('Raw Data Points'!$1:$1048576,$B62,MATCH(L$7,'Raw Data Points'!$1:$1,0)))</f>
        <v>124+52.17</v>
      </c>
      <c r="M62" s="18">
        <f>IF(OR(INDEX('Raw Data Points'!$1:$1048576,$B62,MATCH(M$7,'Raw Data Points'!$1:$1,0))=0,ISNA(INDEX('Raw Data Points'!$1:$1048576,$B62,MATCH(M$7,'Raw Data Points'!$1:$1,0)))),"",INDEX('Raw Data Points'!$1:$1048576,$B62,MATCH(M$7,'Raw Data Points'!$1:$1,0)))</f>
        <v>28.23</v>
      </c>
      <c r="N62" s="18"/>
      <c r="O62" s="18"/>
      <c r="P62" s="18"/>
      <c r="Q62" s="18"/>
      <c r="R62" s="18" t="str">
        <f>IF(OR(INDEX('Raw Data Points'!$1:$1048576,$B62,MATCH(R$7,'Raw Data Points'!$1:$1,0))=0,ISNA(INDEX('Raw Data Points'!$1:$1048576,$B62,MATCH(R$7,'Raw Data Points'!$1:$1,0)))),"",INDEX('Raw Data Points'!$1:$1048576,$B62,MATCH(R$7,'Raw Data Points'!$1:$1,0)))</f>
        <v>RELOCATE</v>
      </c>
      <c r="S62" s="18" t="str">
        <f>IF(OR(INDEX('Raw Data Points'!$1:$1048576,$B62,MATCH(S$7,'Raw Data Points'!$1:$1,0))=0,ISNA(INDEX('Raw Data Points'!$1:$1048576,$B62,MATCH(S$7,'Raw Data Points'!$1:$1,0)))),"",INDEX('Raw Data Points'!$1:$1048576,$B62,MATCH(S$7,'Raw Data Points'!$1:$1,0)))</f>
        <v>CONFLICT</v>
      </c>
      <c r="T62" s="18" t="str">
        <f>IF(OR(INDEX('Raw Data Points'!$1:$1048576,$B62,MATCH(T$7,'Raw Data Points'!$1:$1,0))=0,ISNA(INDEX('Raw Data Points'!$1:$1048576,$B62,MATCH(T$7,'Raw Data Points'!$1:$1,0)))),"",INDEX('Raw Data Points'!$1:$1048576,$B62,MATCH(T$7,'Raw Data Points'!$1:$1,0)))</f>
        <v>LOCATED WITHIN FOOTPRINT OF PROPOSED IMPROVEMENTS</v>
      </c>
    </row>
    <row r="63" spans="1:20" ht="48" customHeight="1" x14ac:dyDescent="0.3">
      <c r="A63" s="3">
        <f t="shared" si="1"/>
        <v>1</v>
      </c>
      <c r="B63" s="3">
        <v>57</v>
      </c>
      <c r="C63" s="19">
        <f>IF(OR(INDEX('Raw Data Points'!$1:$1048576,$B63,MATCH(C$7,'Raw Data Points'!$1:$1,0))=0,ISNA(INDEX('Raw Data Points'!$1:$1048576,$B63,MATCH(C$7,'Raw Data Points'!$1:$1,0)))),"",INDEX('Raw Data Points'!$1:$1048576,$B63,MATCH(C$7,'Raw Data Points'!$1:$1,0)))</f>
        <v>109</v>
      </c>
      <c r="D63" s="19" t="str">
        <f>IF(OR(INDEX('Raw Data Points'!$1:$1048576,$B63,MATCH(D$7,'Raw Data Points'!$1:$1,0))=0,ISNA(INDEX('Raw Data Points'!$1:$1048576,$B63,MATCH(D$7,'Raw Data Points'!$1:$1,0)))),"",INDEX('Raw Data Points'!$1:$1048576,$B63,MATCH(D$7,'Raw Data Points'!$1:$1,0)))</f>
        <v>GVEC</v>
      </c>
      <c r="E63" s="19">
        <f t="shared" si="0"/>
        <v>0</v>
      </c>
      <c r="F63" s="19" t="str">
        <f>IF(OR(INDEX('Raw Data Points'!$1:$1048576,$B63,MATCH(F$7,'Raw Data Points'!$1:$1,0))=0,ISNA(INDEX('Raw Data Points'!$1:$1048576,$B63,MATCH(F$7,'Raw Data Points'!$1:$1,0)))),"",INDEX('Raw Data Points'!$1:$1048576,$B63,MATCH(F$7,'Raw Data Points'!$1:$1,0)))</f>
        <v>Electric Service Pole</v>
      </c>
      <c r="G63" s="20"/>
      <c r="H63" s="25" t="str">
        <f>HYPERLINK(IF(OR(INDEX('Raw Data Points'!$1:$1048576,$B63,MATCH(H$7,'Raw Data Points'!$1:$1,0))=0,ISNA(INDEX('Raw Data Points'!$1:$1048576,$B63,MATCH(H$7,'Raw Data Points'!$1:$1,0)))),"",INDEX('Raw Data Points'!$1:$1048576,$B63,MATCH(H$7,'Raw Data Points'!$1:$1,0))),"Map")</f>
        <v>Map</v>
      </c>
      <c r="I63" s="25"/>
      <c r="J63" s="25"/>
      <c r="K63" s="55" t="str">
        <f t="shared" si="2"/>
        <v>124+51.37</v>
      </c>
      <c r="L63" s="19" t="str">
        <f>IF(OR(INDEX('Raw Data Points'!$1:$1048576,$B63,MATCH(L$7,'Raw Data Points'!$1:$1,0))=0,ISNA(INDEX('Raw Data Points'!$1:$1048576,$B63,MATCH(L$7,'Raw Data Points'!$1:$1,0)))),"",INDEX('Raw Data Points'!$1:$1048576,$B63,MATCH(L$7,'Raw Data Points'!$1:$1,0)))</f>
        <v>124+51.37</v>
      </c>
      <c r="M63" s="19">
        <f>IF(OR(INDEX('Raw Data Points'!$1:$1048576,$B63,MATCH(M$7,'Raw Data Points'!$1:$1,0))=0,ISNA(INDEX('Raw Data Points'!$1:$1048576,$B63,MATCH(M$7,'Raw Data Points'!$1:$1,0)))),"",INDEX('Raw Data Points'!$1:$1048576,$B63,MATCH(M$7,'Raw Data Points'!$1:$1,0)))</f>
        <v>31.97</v>
      </c>
      <c r="N63" s="19"/>
      <c r="O63" s="19"/>
      <c r="P63" s="19"/>
      <c r="Q63" s="19"/>
      <c r="R63" s="19" t="str">
        <f>IF(OR(INDEX('Raw Data Points'!$1:$1048576,$B63,MATCH(R$7,'Raw Data Points'!$1:$1,0))=0,ISNA(INDEX('Raw Data Points'!$1:$1048576,$B63,MATCH(R$7,'Raw Data Points'!$1:$1,0)))),"",INDEX('Raw Data Points'!$1:$1048576,$B63,MATCH(R$7,'Raw Data Points'!$1:$1,0)))</f>
        <v>RELOCATE</v>
      </c>
      <c r="S63" s="19" t="str">
        <f>IF(OR(INDEX('Raw Data Points'!$1:$1048576,$B63,MATCH(S$7,'Raw Data Points'!$1:$1,0))=0,ISNA(INDEX('Raw Data Points'!$1:$1048576,$B63,MATCH(S$7,'Raw Data Points'!$1:$1,0)))),"",INDEX('Raw Data Points'!$1:$1048576,$B63,MATCH(S$7,'Raw Data Points'!$1:$1,0)))</f>
        <v>CONFLICT</v>
      </c>
      <c r="T63" s="19" t="str">
        <f>IF(OR(INDEX('Raw Data Points'!$1:$1048576,$B63,MATCH(T$7,'Raw Data Points'!$1:$1,0))=0,ISNA(INDEX('Raw Data Points'!$1:$1048576,$B63,MATCH(T$7,'Raw Data Points'!$1:$1,0)))),"",INDEX('Raw Data Points'!$1:$1048576,$B63,MATCH(T$7,'Raw Data Points'!$1:$1,0)))</f>
        <v>LOCATED WITHIN FOOTPRINT OF PROPOSED IMPROVEMENTS</v>
      </c>
    </row>
    <row r="64" spans="1:20" ht="48" customHeight="1" x14ac:dyDescent="0.3">
      <c r="A64" s="3">
        <f t="shared" si="1"/>
        <v>1</v>
      </c>
      <c r="B64" s="3">
        <v>58</v>
      </c>
      <c r="C64" s="18">
        <f>IF(OR(INDEX('Raw Data Points'!$1:$1048576,$B64,MATCH(C$7,'Raw Data Points'!$1:$1,0))=0,ISNA(INDEX('Raw Data Points'!$1:$1048576,$B64,MATCH(C$7,'Raw Data Points'!$1:$1,0)))),"",INDEX('Raw Data Points'!$1:$1048576,$B64,MATCH(C$7,'Raw Data Points'!$1:$1,0)))</f>
        <v>110</v>
      </c>
      <c r="D64" s="18" t="str">
        <f>IF(OR(INDEX('Raw Data Points'!$1:$1048576,$B64,MATCH(D$7,'Raw Data Points'!$1:$1,0))=0,ISNA(INDEX('Raw Data Points'!$1:$1048576,$B64,MATCH(D$7,'Raw Data Points'!$1:$1,0)))),"",INDEX('Raw Data Points'!$1:$1048576,$B64,MATCH(D$7,'Raw Data Points'!$1:$1,0)))</f>
        <v>GVEC</v>
      </c>
      <c r="E64" s="18">
        <f t="shared" si="0"/>
        <v>0</v>
      </c>
      <c r="F64" s="18" t="str">
        <f>IF(OR(INDEX('Raw Data Points'!$1:$1048576,$B64,MATCH(F$7,'Raw Data Points'!$1:$1,0))=0,ISNA(INDEX('Raw Data Points'!$1:$1048576,$B64,MATCH(F$7,'Raw Data Points'!$1:$1,0)))),"",INDEX('Raw Data Points'!$1:$1048576,$B64,MATCH(F$7,'Raw Data Points'!$1:$1,0)))</f>
        <v>Electric Power Pole</v>
      </c>
      <c r="G64" s="18"/>
      <c r="H64" s="24" t="str">
        <f>HYPERLINK(IF(OR(INDEX('Raw Data Points'!$1:$1048576,$B64,MATCH(H$7,'Raw Data Points'!$1:$1,0))=0,ISNA(INDEX('Raw Data Points'!$1:$1048576,$B64,MATCH(H$7,'Raw Data Points'!$1:$1,0)))),"",INDEX('Raw Data Points'!$1:$1048576,$B64,MATCH(H$7,'Raw Data Points'!$1:$1,0))),"Map")</f>
        <v>Map</v>
      </c>
      <c r="I64" s="24"/>
      <c r="J64" s="24"/>
      <c r="K64" s="54" t="str">
        <f t="shared" si="2"/>
        <v>122+99.07</v>
      </c>
      <c r="L64" s="18" t="str">
        <f>IF(OR(INDEX('Raw Data Points'!$1:$1048576,$B64,MATCH(L$7,'Raw Data Points'!$1:$1,0))=0,ISNA(INDEX('Raw Data Points'!$1:$1048576,$B64,MATCH(L$7,'Raw Data Points'!$1:$1,0)))),"",INDEX('Raw Data Points'!$1:$1048576,$B64,MATCH(L$7,'Raw Data Points'!$1:$1,0)))</f>
        <v>122+99.07</v>
      </c>
      <c r="M64" s="18">
        <f>IF(OR(INDEX('Raw Data Points'!$1:$1048576,$B64,MATCH(M$7,'Raw Data Points'!$1:$1,0))=0,ISNA(INDEX('Raw Data Points'!$1:$1048576,$B64,MATCH(M$7,'Raw Data Points'!$1:$1,0)))),"",INDEX('Raw Data Points'!$1:$1048576,$B64,MATCH(M$7,'Raw Data Points'!$1:$1,0)))</f>
        <v>-29.4</v>
      </c>
      <c r="N64" s="18"/>
      <c r="O64" s="18"/>
      <c r="P64" s="18"/>
      <c r="Q64" s="18"/>
      <c r="R64" s="18" t="str">
        <f>IF(OR(INDEX('Raw Data Points'!$1:$1048576,$B64,MATCH(R$7,'Raw Data Points'!$1:$1,0))=0,ISNA(INDEX('Raw Data Points'!$1:$1048576,$B64,MATCH(R$7,'Raw Data Points'!$1:$1,0)))),"",INDEX('Raw Data Points'!$1:$1048576,$B64,MATCH(R$7,'Raw Data Points'!$1:$1,0)))</f>
        <v>RELOCATE</v>
      </c>
      <c r="S64" s="18" t="str">
        <f>IF(OR(INDEX('Raw Data Points'!$1:$1048576,$B64,MATCH(S$7,'Raw Data Points'!$1:$1,0))=0,ISNA(INDEX('Raw Data Points'!$1:$1048576,$B64,MATCH(S$7,'Raw Data Points'!$1:$1,0)))),"",INDEX('Raw Data Points'!$1:$1048576,$B64,MATCH(S$7,'Raw Data Points'!$1:$1,0)))</f>
        <v>CONFLICT</v>
      </c>
      <c r="T64" s="18" t="str">
        <f>IF(OR(INDEX('Raw Data Points'!$1:$1048576,$B64,MATCH(T$7,'Raw Data Points'!$1:$1,0))=0,ISNA(INDEX('Raw Data Points'!$1:$1048576,$B64,MATCH(T$7,'Raw Data Points'!$1:$1,0)))),"",INDEX('Raw Data Points'!$1:$1048576,$B64,MATCH(T$7,'Raw Data Points'!$1:$1,0)))</f>
        <v>LOCATED WITHIN FOOTPRINT OF PROPOSED IMPROVEMENTS</v>
      </c>
    </row>
    <row r="65" spans="1:20" ht="48" customHeight="1" x14ac:dyDescent="0.3">
      <c r="A65" s="3">
        <f t="shared" si="1"/>
        <v>1</v>
      </c>
      <c r="B65" s="3">
        <v>59</v>
      </c>
      <c r="C65" s="19">
        <f>IF(OR(INDEX('Raw Data Points'!$1:$1048576,$B65,MATCH(C$7,'Raw Data Points'!$1:$1,0))=0,ISNA(INDEX('Raw Data Points'!$1:$1048576,$B65,MATCH(C$7,'Raw Data Points'!$1:$1,0)))),"",INDEX('Raw Data Points'!$1:$1048576,$B65,MATCH(C$7,'Raw Data Points'!$1:$1,0)))</f>
        <v>111</v>
      </c>
      <c r="D65" s="19" t="str">
        <f>IF(OR(INDEX('Raw Data Points'!$1:$1048576,$B65,MATCH(D$7,'Raw Data Points'!$1:$1,0))=0,ISNA(INDEX('Raw Data Points'!$1:$1048576,$B65,MATCH(D$7,'Raw Data Points'!$1:$1,0)))),"",INDEX('Raw Data Points'!$1:$1048576,$B65,MATCH(D$7,'Raw Data Points'!$1:$1,0)))</f>
        <v>GREEN VALLEY SUD</v>
      </c>
      <c r="E65" s="19">
        <f t="shared" si="0"/>
        <v>0</v>
      </c>
      <c r="F65" s="19" t="str">
        <f>IF(OR(INDEX('Raw Data Points'!$1:$1048576,$B65,MATCH(F$7,'Raw Data Points'!$1:$1,0))=0,ISNA(INDEX('Raw Data Points'!$1:$1048576,$B65,MATCH(F$7,'Raw Data Points'!$1:$1,0)))),"",INDEX('Raw Data Points'!$1:$1048576,$B65,MATCH(F$7,'Raw Data Points'!$1:$1,0)))</f>
        <v>Water Valve</v>
      </c>
      <c r="G65" s="20"/>
      <c r="H65" s="25" t="str">
        <f>HYPERLINK(IF(OR(INDEX('Raw Data Points'!$1:$1048576,$B65,MATCH(H$7,'Raw Data Points'!$1:$1,0))=0,ISNA(INDEX('Raw Data Points'!$1:$1048576,$B65,MATCH(H$7,'Raw Data Points'!$1:$1,0)))),"",INDEX('Raw Data Points'!$1:$1048576,$B65,MATCH(H$7,'Raw Data Points'!$1:$1,0))),"Map")</f>
        <v>Map</v>
      </c>
      <c r="I65" s="25"/>
      <c r="J65" s="25"/>
      <c r="K65" s="55" t="str">
        <f t="shared" si="2"/>
        <v>123+36.82</v>
      </c>
      <c r="L65" s="19" t="str">
        <f>IF(OR(INDEX('Raw Data Points'!$1:$1048576,$B65,MATCH(L$7,'Raw Data Points'!$1:$1,0))=0,ISNA(INDEX('Raw Data Points'!$1:$1048576,$B65,MATCH(L$7,'Raw Data Points'!$1:$1,0)))),"",INDEX('Raw Data Points'!$1:$1048576,$B65,MATCH(L$7,'Raw Data Points'!$1:$1,0)))</f>
        <v>123+36.82</v>
      </c>
      <c r="M65" s="19">
        <f>IF(OR(INDEX('Raw Data Points'!$1:$1048576,$B65,MATCH(M$7,'Raw Data Points'!$1:$1,0))=0,ISNA(INDEX('Raw Data Points'!$1:$1048576,$B65,MATCH(M$7,'Raw Data Points'!$1:$1,0)))),"",INDEX('Raw Data Points'!$1:$1048576,$B65,MATCH(M$7,'Raw Data Points'!$1:$1,0)))</f>
        <v>37.33</v>
      </c>
      <c r="N65" s="19"/>
      <c r="O65" s="19"/>
      <c r="P65" s="19"/>
      <c r="Q65" s="19"/>
      <c r="R65" s="19" t="str">
        <f>IF(OR(INDEX('Raw Data Points'!$1:$1048576,$B65,MATCH(R$7,'Raw Data Points'!$1:$1,0))=0,ISNA(INDEX('Raw Data Points'!$1:$1048576,$B65,MATCH(R$7,'Raw Data Points'!$1:$1,0)))),"",INDEX('Raw Data Points'!$1:$1048576,$B65,MATCH(R$7,'Raw Data Points'!$1:$1,0)))</f>
        <v>RELOCATE</v>
      </c>
      <c r="S65" s="19" t="str">
        <f>IF(OR(INDEX('Raw Data Points'!$1:$1048576,$B65,MATCH(S$7,'Raw Data Points'!$1:$1,0))=0,ISNA(INDEX('Raw Data Points'!$1:$1048576,$B65,MATCH(S$7,'Raw Data Points'!$1:$1,0)))),"",INDEX('Raw Data Points'!$1:$1048576,$B65,MATCH(S$7,'Raw Data Points'!$1:$1,0)))</f>
        <v>CONFLICT</v>
      </c>
      <c r="T65" s="19" t="str">
        <f>IF(OR(INDEX('Raw Data Points'!$1:$1048576,$B65,MATCH(T$7,'Raw Data Points'!$1:$1,0))=0,ISNA(INDEX('Raw Data Points'!$1:$1048576,$B65,MATCH(T$7,'Raw Data Points'!$1:$1,0)))),"",INDEX('Raw Data Points'!$1:$1048576,$B65,MATCH(T$7,'Raw Data Points'!$1:$1,0)))</f>
        <v>LOCATED WITHIN FOOTPRINT OF PROPOSED IMPROVEMENTS</v>
      </c>
    </row>
    <row r="66" spans="1:20" ht="48" customHeight="1" x14ac:dyDescent="0.3">
      <c r="A66" s="3">
        <f t="shared" si="1"/>
        <v>1</v>
      </c>
      <c r="B66" s="3">
        <v>60</v>
      </c>
      <c r="C66" s="18">
        <f>IF(OR(INDEX('Raw Data Points'!$1:$1048576,$B66,MATCH(C$7,'Raw Data Points'!$1:$1,0))=0,ISNA(INDEX('Raw Data Points'!$1:$1048576,$B66,MATCH(C$7,'Raw Data Points'!$1:$1,0)))),"",INDEX('Raw Data Points'!$1:$1048576,$B66,MATCH(C$7,'Raw Data Points'!$1:$1,0)))</f>
        <v>112</v>
      </c>
      <c r="D66" s="18" t="str">
        <f>IF(OR(INDEX('Raw Data Points'!$1:$1048576,$B66,MATCH(D$7,'Raw Data Points'!$1:$1,0))=0,ISNA(INDEX('Raw Data Points'!$1:$1048576,$B66,MATCH(D$7,'Raw Data Points'!$1:$1,0)))),"",INDEX('Raw Data Points'!$1:$1048576,$B66,MATCH(D$7,'Raw Data Points'!$1:$1,0)))</f>
        <v>GREEN VALLEY SUD</v>
      </c>
      <c r="E66" s="18">
        <f t="shared" si="0"/>
        <v>0</v>
      </c>
      <c r="F66" s="18" t="str">
        <f>IF(OR(INDEX('Raw Data Points'!$1:$1048576,$B66,MATCH(F$7,'Raw Data Points'!$1:$1,0))=0,ISNA(INDEX('Raw Data Points'!$1:$1048576,$B66,MATCH(F$7,'Raw Data Points'!$1:$1,0)))),"",INDEX('Raw Data Points'!$1:$1048576,$B66,MATCH(F$7,'Raw Data Points'!$1:$1,0)))</f>
        <v>Water Valve</v>
      </c>
      <c r="G66" s="18"/>
      <c r="H66" s="24" t="str">
        <f>HYPERLINK(IF(OR(INDEX('Raw Data Points'!$1:$1048576,$B66,MATCH(H$7,'Raw Data Points'!$1:$1,0))=0,ISNA(INDEX('Raw Data Points'!$1:$1048576,$B66,MATCH(H$7,'Raw Data Points'!$1:$1,0)))),"",INDEX('Raw Data Points'!$1:$1048576,$B66,MATCH(H$7,'Raw Data Points'!$1:$1,0))),"Map")</f>
        <v>Map</v>
      </c>
      <c r="I66" s="24"/>
      <c r="J66" s="24"/>
      <c r="K66" s="54" t="str">
        <f t="shared" si="2"/>
        <v>123+34.46</v>
      </c>
      <c r="L66" s="18" t="str">
        <f>IF(OR(INDEX('Raw Data Points'!$1:$1048576,$B66,MATCH(L$7,'Raw Data Points'!$1:$1,0))=0,ISNA(INDEX('Raw Data Points'!$1:$1048576,$B66,MATCH(L$7,'Raw Data Points'!$1:$1,0)))),"",INDEX('Raw Data Points'!$1:$1048576,$B66,MATCH(L$7,'Raw Data Points'!$1:$1,0)))</f>
        <v>123+34.46</v>
      </c>
      <c r="M66" s="18">
        <f>IF(OR(INDEX('Raw Data Points'!$1:$1048576,$B66,MATCH(M$7,'Raw Data Points'!$1:$1,0))=0,ISNA(INDEX('Raw Data Points'!$1:$1048576,$B66,MATCH(M$7,'Raw Data Points'!$1:$1,0)))),"",INDEX('Raw Data Points'!$1:$1048576,$B66,MATCH(M$7,'Raw Data Points'!$1:$1,0)))</f>
        <v>39.79</v>
      </c>
      <c r="N66" s="18"/>
      <c r="O66" s="18"/>
      <c r="P66" s="18"/>
      <c r="Q66" s="18"/>
      <c r="R66" s="18" t="str">
        <f>IF(OR(INDEX('Raw Data Points'!$1:$1048576,$B66,MATCH(R$7,'Raw Data Points'!$1:$1,0))=0,ISNA(INDEX('Raw Data Points'!$1:$1048576,$B66,MATCH(R$7,'Raw Data Points'!$1:$1,0)))),"",INDEX('Raw Data Points'!$1:$1048576,$B66,MATCH(R$7,'Raw Data Points'!$1:$1,0)))</f>
        <v>RELOCATE</v>
      </c>
      <c r="S66" s="18" t="str">
        <f>IF(OR(INDEX('Raw Data Points'!$1:$1048576,$B66,MATCH(S$7,'Raw Data Points'!$1:$1,0))=0,ISNA(INDEX('Raw Data Points'!$1:$1048576,$B66,MATCH(S$7,'Raw Data Points'!$1:$1,0)))),"",INDEX('Raw Data Points'!$1:$1048576,$B66,MATCH(S$7,'Raw Data Points'!$1:$1,0)))</f>
        <v>CONFLICT</v>
      </c>
      <c r="T66" s="18" t="str">
        <f>IF(OR(INDEX('Raw Data Points'!$1:$1048576,$B66,MATCH(T$7,'Raw Data Points'!$1:$1,0))=0,ISNA(INDEX('Raw Data Points'!$1:$1048576,$B66,MATCH(T$7,'Raw Data Points'!$1:$1,0)))),"",INDEX('Raw Data Points'!$1:$1048576,$B66,MATCH(T$7,'Raw Data Points'!$1:$1,0)))</f>
        <v>LOCATED WITHIN FOOTPRINT OF PROPOSED IMPROVEMENTS</v>
      </c>
    </row>
    <row r="67" spans="1:20" ht="48" customHeight="1" x14ac:dyDescent="0.3">
      <c r="A67" s="3">
        <f t="shared" si="1"/>
        <v>1</v>
      </c>
      <c r="B67" s="3">
        <v>61</v>
      </c>
      <c r="C67" s="19">
        <f>IF(OR(INDEX('Raw Data Points'!$1:$1048576,$B67,MATCH(C$7,'Raw Data Points'!$1:$1,0))=0,ISNA(INDEX('Raw Data Points'!$1:$1048576,$B67,MATCH(C$7,'Raw Data Points'!$1:$1,0)))),"",INDEX('Raw Data Points'!$1:$1048576,$B67,MATCH(C$7,'Raw Data Points'!$1:$1,0)))</f>
        <v>113</v>
      </c>
      <c r="D67" s="19" t="str">
        <f>IF(OR(INDEX('Raw Data Points'!$1:$1048576,$B67,MATCH(D$7,'Raw Data Points'!$1:$1,0))=0,ISNA(INDEX('Raw Data Points'!$1:$1048576,$B67,MATCH(D$7,'Raw Data Points'!$1:$1,0)))),"",INDEX('Raw Data Points'!$1:$1048576,$B67,MATCH(D$7,'Raw Data Points'!$1:$1,0)))</f>
        <v>GREEN VALLEY SUD</v>
      </c>
      <c r="E67" s="19">
        <f t="shared" si="0"/>
        <v>0</v>
      </c>
      <c r="F67" s="19" t="str">
        <f>IF(OR(INDEX('Raw Data Points'!$1:$1048576,$B67,MATCH(F$7,'Raw Data Points'!$1:$1,0))=0,ISNA(INDEX('Raw Data Points'!$1:$1048576,$B67,MATCH(F$7,'Raw Data Points'!$1:$1,0)))),"",INDEX('Raw Data Points'!$1:$1048576,$B67,MATCH(F$7,'Raw Data Points'!$1:$1,0)))</f>
        <v>Water Valve</v>
      </c>
      <c r="G67" s="20"/>
      <c r="H67" s="25" t="str">
        <f>HYPERLINK(IF(OR(INDEX('Raw Data Points'!$1:$1048576,$B67,MATCH(H$7,'Raw Data Points'!$1:$1,0))=0,ISNA(INDEX('Raw Data Points'!$1:$1048576,$B67,MATCH(H$7,'Raw Data Points'!$1:$1,0)))),"",INDEX('Raw Data Points'!$1:$1048576,$B67,MATCH(H$7,'Raw Data Points'!$1:$1,0))),"Map")</f>
        <v>Map</v>
      </c>
      <c r="I67" s="25"/>
      <c r="J67" s="25"/>
      <c r="K67" s="55" t="str">
        <f t="shared" si="2"/>
        <v>123+32.07</v>
      </c>
      <c r="L67" s="19" t="str">
        <f>IF(OR(INDEX('Raw Data Points'!$1:$1048576,$B67,MATCH(L$7,'Raw Data Points'!$1:$1,0))=0,ISNA(INDEX('Raw Data Points'!$1:$1048576,$B67,MATCH(L$7,'Raw Data Points'!$1:$1,0)))),"",INDEX('Raw Data Points'!$1:$1048576,$B67,MATCH(L$7,'Raw Data Points'!$1:$1,0)))</f>
        <v>123+32.07</v>
      </c>
      <c r="M67" s="19">
        <f>IF(OR(INDEX('Raw Data Points'!$1:$1048576,$B67,MATCH(M$7,'Raw Data Points'!$1:$1,0))=0,ISNA(INDEX('Raw Data Points'!$1:$1048576,$B67,MATCH(M$7,'Raw Data Points'!$1:$1,0)))),"",INDEX('Raw Data Points'!$1:$1048576,$B67,MATCH(M$7,'Raw Data Points'!$1:$1,0)))</f>
        <v>37.36</v>
      </c>
      <c r="N67" s="19"/>
      <c r="O67" s="19"/>
      <c r="P67" s="19"/>
      <c r="Q67" s="19"/>
      <c r="R67" s="19" t="str">
        <f>IF(OR(INDEX('Raw Data Points'!$1:$1048576,$B67,MATCH(R$7,'Raw Data Points'!$1:$1,0))=0,ISNA(INDEX('Raw Data Points'!$1:$1048576,$B67,MATCH(R$7,'Raw Data Points'!$1:$1,0)))),"",INDEX('Raw Data Points'!$1:$1048576,$B67,MATCH(R$7,'Raw Data Points'!$1:$1,0)))</f>
        <v>RELOCATE</v>
      </c>
      <c r="S67" s="19" t="str">
        <f>IF(OR(INDEX('Raw Data Points'!$1:$1048576,$B67,MATCH(S$7,'Raw Data Points'!$1:$1,0))=0,ISNA(INDEX('Raw Data Points'!$1:$1048576,$B67,MATCH(S$7,'Raw Data Points'!$1:$1,0)))),"",INDEX('Raw Data Points'!$1:$1048576,$B67,MATCH(S$7,'Raw Data Points'!$1:$1,0)))</f>
        <v>CONFLICT</v>
      </c>
      <c r="T67" s="19" t="str">
        <f>IF(OR(INDEX('Raw Data Points'!$1:$1048576,$B67,MATCH(T$7,'Raw Data Points'!$1:$1,0))=0,ISNA(INDEX('Raw Data Points'!$1:$1048576,$B67,MATCH(T$7,'Raw Data Points'!$1:$1,0)))),"",INDEX('Raw Data Points'!$1:$1048576,$B67,MATCH(T$7,'Raw Data Points'!$1:$1,0)))</f>
        <v>LOCATED WITHIN FOOTPRINT OF PROPOSED IMPROVEMENTS</v>
      </c>
    </row>
    <row r="68" spans="1:20" ht="48" customHeight="1" x14ac:dyDescent="0.3">
      <c r="A68" s="3">
        <f t="shared" si="1"/>
        <v>1</v>
      </c>
      <c r="B68" s="3">
        <v>62</v>
      </c>
      <c r="C68" s="18">
        <f>IF(OR(INDEX('Raw Data Points'!$1:$1048576,$B68,MATCH(C$7,'Raw Data Points'!$1:$1,0))=0,ISNA(INDEX('Raw Data Points'!$1:$1048576,$B68,MATCH(C$7,'Raw Data Points'!$1:$1,0)))),"",INDEX('Raw Data Points'!$1:$1048576,$B68,MATCH(C$7,'Raw Data Points'!$1:$1,0)))</f>
        <v>115</v>
      </c>
      <c r="D68" s="18" t="str">
        <f>IF(OR(INDEX('Raw Data Points'!$1:$1048576,$B68,MATCH(D$7,'Raw Data Points'!$1:$1,0))=0,ISNA(INDEX('Raw Data Points'!$1:$1048576,$B68,MATCH(D$7,'Raw Data Points'!$1:$1,0)))),"",INDEX('Raw Data Points'!$1:$1048576,$B68,MATCH(D$7,'Raw Data Points'!$1:$1,0)))</f>
        <v>GVEC</v>
      </c>
      <c r="E68" s="18">
        <f t="shared" si="0"/>
        <v>0</v>
      </c>
      <c r="F68" s="18" t="str">
        <f>IF(OR(INDEX('Raw Data Points'!$1:$1048576,$B68,MATCH(F$7,'Raw Data Points'!$1:$1,0))=0,ISNA(INDEX('Raw Data Points'!$1:$1048576,$B68,MATCH(F$7,'Raw Data Points'!$1:$1,0)))),"",INDEX('Raw Data Points'!$1:$1048576,$B68,MATCH(F$7,'Raw Data Points'!$1:$1,0)))</f>
        <v>Electric Power Pole</v>
      </c>
      <c r="G68" s="18"/>
      <c r="H68" s="24" t="str">
        <f>HYPERLINK(IF(OR(INDEX('Raw Data Points'!$1:$1048576,$B68,MATCH(H$7,'Raw Data Points'!$1:$1,0))=0,ISNA(INDEX('Raw Data Points'!$1:$1048576,$B68,MATCH(H$7,'Raw Data Points'!$1:$1,0)))),"",INDEX('Raw Data Points'!$1:$1048576,$B68,MATCH(H$7,'Raw Data Points'!$1:$1,0))),"Map")</f>
        <v>Map</v>
      </c>
      <c r="I68" s="24"/>
      <c r="J68" s="24"/>
      <c r="K68" s="54" t="str">
        <f t="shared" si="2"/>
        <v>122+87.01</v>
      </c>
      <c r="L68" s="18" t="str">
        <f>IF(OR(INDEX('Raw Data Points'!$1:$1048576,$B68,MATCH(L$7,'Raw Data Points'!$1:$1,0))=0,ISNA(INDEX('Raw Data Points'!$1:$1048576,$B68,MATCH(L$7,'Raw Data Points'!$1:$1,0)))),"",INDEX('Raw Data Points'!$1:$1048576,$B68,MATCH(L$7,'Raw Data Points'!$1:$1,0)))</f>
        <v>122+87.01</v>
      </c>
      <c r="M68" s="18">
        <f>IF(OR(INDEX('Raw Data Points'!$1:$1048576,$B68,MATCH(M$7,'Raw Data Points'!$1:$1,0))=0,ISNA(INDEX('Raw Data Points'!$1:$1048576,$B68,MATCH(M$7,'Raw Data Points'!$1:$1,0)))),"",INDEX('Raw Data Points'!$1:$1048576,$B68,MATCH(M$7,'Raw Data Points'!$1:$1,0)))</f>
        <v>28.26</v>
      </c>
      <c r="N68" s="18"/>
      <c r="O68" s="18"/>
      <c r="P68" s="18"/>
      <c r="Q68" s="18"/>
      <c r="R68" s="18" t="str">
        <f>IF(OR(INDEX('Raw Data Points'!$1:$1048576,$B68,MATCH(R$7,'Raw Data Points'!$1:$1,0))=0,ISNA(INDEX('Raw Data Points'!$1:$1048576,$B68,MATCH(R$7,'Raw Data Points'!$1:$1,0)))),"",INDEX('Raw Data Points'!$1:$1048576,$B68,MATCH(R$7,'Raw Data Points'!$1:$1,0)))</f>
        <v>RELOCATE</v>
      </c>
      <c r="S68" s="18" t="str">
        <f>IF(OR(INDEX('Raw Data Points'!$1:$1048576,$B68,MATCH(S$7,'Raw Data Points'!$1:$1,0))=0,ISNA(INDEX('Raw Data Points'!$1:$1048576,$B68,MATCH(S$7,'Raw Data Points'!$1:$1,0)))),"",INDEX('Raw Data Points'!$1:$1048576,$B68,MATCH(S$7,'Raw Data Points'!$1:$1,0)))</f>
        <v>CONFLICT</v>
      </c>
      <c r="T68" s="18" t="str">
        <f>IF(OR(INDEX('Raw Data Points'!$1:$1048576,$B68,MATCH(T$7,'Raw Data Points'!$1:$1,0))=0,ISNA(INDEX('Raw Data Points'!$1:$1048576,$B68,MATCH(T$7,'Raw Data Points'!$1:$1,0)))),"",INDEX('Raw Data Points'!$1:$1048576,$B68,MATCH(T$7,'Raw Data Points'!$1:$1,0)))</f>
        <v>LOCATED WITHIN FOOTPRINT OF PROPOSED IMPROVEMENTS</v>
      </c>
    </row>
    <row r="69" spans="1:20" ht="48" customHeight="1" x14ac:dyDescent="0.3">
      <c r="A69" s="3">
        <f t="shared" si="1"/>
        <v>1</v>
      </c>
      <c r="B69" s="3">
        <v>63</v>
      </c>
      <c r="C69" s="19">
        <f>IF(OR(INDEX('Raw Data Points'!$1:$1048576,$B69,MATCH(C$7,'Raw Data Points'!$1:$1,0))=0,ISNA(INDEX('Raw Data Points'!$1:$1048576,$B69,MATCH(C$7,'Raw Data Points'!$1:$1,0)))),"",INDEX('Raw Data Points'!$1:$1048576,$B69,MATCH(C$7,'Raw Data Points'!$1:$1,0)))</f>
        <v>116</v>
      </c>
      <c r="D69" s="19" t="str">
        <f>IF(OR(INDEX('Raw Data Points'!$1:$1048576,$B69,MATCH(D$7,'Raw Data Points'!$1:$1,0))=0,ISNA(INDEX('Raw Data Points'!$1:$1048576,$B69,MATCH(D$7,'Raw Data Points'!$1:$1,0)))),"",INDEX('Raw Data Points'!$1:$1048576,$B69,MATCH(D$7,'Raw Data Points'!$1:$1,0)))</f>
        <v>GVEC</v>
      </c>
      <c r="E69" s="19">
        <f t="shared" si="0"/>
        <v>0</v>
      </c>
      <c r="F69" s="19" t="str">
        <f>IF(OR(INDEX('Raw Data Points'!$1:$1048576,$B69,MATCH(F$7,'Raw Data Points'!$1:$1,0))=0,ISNA(INDEX('Raw Data Points'!$1:$1048576,$B69,MATCH(F$7,'Raw Data Points'!$1:$1,0)))),"",INDEX('Raw Data Points'!$1:$1048576,$B69,MATCH(F$7,'Raw Data Points'!$1:$1,0)))</f>
        <v>Electric Guy Anchor</v>
      </c>
      <c r="G69" s="20"/>
      <c r="H69" s="25" t="str">
        <f>HYPERLINK(IF(OR(INDEX('Raw Data Points'!$1:$1048576,$B69,MATCH(H$7,'Raw Data Points'!$1:$1,0))=0,ISNA(INDEX('Raw Data Points'!$1:$1048576,$B69,MATCH(H$7,'Raw Data Points'!$1:$1,0)))),"",INDEX('Raw Data Points'!$1:$1048576,$B69,MATCH(H$7,'Raw Data Points'!$1:$1,0))),"Map")</f>
        <v>Map</v>
      </c>
      <c r="I69" s="25"/>
      <c r="J69" s="25"/>
      <c r="K69" s="55" t="str">
        <f t="shared" si="2"/>
        <v>122+81.25</v>
      </c>
      <c r="L69" s="19" t="str">
        <f>IF(OR(INDEX('Raw Data Points'!$1:$1048576,$B69,MATCH(L$7,'Raw Data Points'!$1:$1,0))=0,ISNA(INDEX('Raw Data Points'!$1:$1048576,$B69,MATCH(L$7,'Raw Data Points'!$1:$1,0)))),"",INDEX('Raw Data Points'!$1:$1048576,$B69,MATCH(L$7,'Raw Data Points'!$1:$1,0)))</f>
        <v>122+81.25</v>
      </c>
      <c r="M69" s="19">
        <f>IF(OR(INDEX('Raw Data Points'!$1:$1048576,$B69,MATCH(M$7,'Raw Data Points'!$1:$1,0))=0,ISNA(INDEX('Raw Data Points'!$1:$1048576,$B69,MATCH(M$7,'Raw Data Points'!$1:$1,0)))),"",INDEX('Raw Data Points'!$1:$1048576,$B69,MATCH(M$7,'Raw Data Points'!$1:$1,0)))</f>
        <v>52.63</v>
      </c>
      <c r="N69" s="19"/>
      <c r="O69" s="19"/>
      <c r="P69" s="19"/>
      <c r="Q69" s="19"/>
      <c r="R69" s="19" t="str">
        <f>IF(OR(INDEX('Raw Data Points'!$1:$1048576,$B69,MATCH(R$7,'Raw Data Points'!$1:$1,0))=0,ISNA(INDEX('Raw Data Points'!$1:$1048576,$B69,MATCH(R$7,'Raw Data Points'!$1:$1,0)))),"",INDEX('Raw Data Points'!$1:$1048576,$B69,MATCH(R$7,'Raw Data Points'!$1:$1,0)))</f>
        <v>RELOCATE</v>
      </c>
      <c r="S69" s="19" t="str">
        <f>IF(OR(INDEX('Raw Data Points'!$1:$1048576,$B69,MATCH(S$7,'Raw Data Points'!$1:$1,0))=0,ISNA(INDEX('Raw Data Points'!$1:$1048576,$B69,MATCH(S$7,'Raw Data Points'!$1:$1,0)))),"",INDEX('Raw Data Points'!$1:$1048576,$B69,MATCH(S$7,'Raw Data Points'!$1:$1,0)))</f>
        <v>CONFLICT</v>
      </c>
      <c r="T69" s="19" t="str">
        <f>IF(OR(INDEX('Raw Data Points'!$1:$1048576,$B69,MATCH(T$7,'Raw Data Points'!$1:$1,0))=0,ISNA(INDEX('Raw Data Points'!$1:$1048576,$B69,MATCH(T$7,'Raw Data Points'!$1:$1,0)))),"",INDEX('Raw Data Points'!$1:$1048576,$B69,MATCH(T$7,'Raw Data Points'!$1:$1,0)))</f>
        <v>LOCATED WITHIN FOOTPRINT OF PROPOSED IMPROVEMENTS</v>
      </c>
    </row>
    <row r="70" spans="1:20" ht="48" customHeight="1" x14ac:dyDescent="0.3">
      <c r="A70" s="3">
        <f t="shared" si="1"/>
        <v>1</v>
      </c>
      <c r="B70" s="3">
        <v>64</v>
      </c>
      <c r="C70" s="18">
        <f>IF(OR(INDEX('Raw Data Points'!$1:$1048576,$B70,MATCH(C$7,'Raw Data Points'!$1:$1,0))=0,ISNA(INDEX('Raw Data Points'!$1:$1048576,$B70,MATCH(C$7,'Raw Data Points'!$1:$1,0)))),"",INDEX('Raw Data Points'!$1:$1048576,$B70,MATCH(C$7,'Raw Data Points'!$1:$1,0)))</f>
        <v>117</v>
      </c>
      <c r="D70" s="18" t="str">
        <f>IF(OR(INDEX('Raw Data Points'!$1:$1048576,$B70,MATCH(D$7,'Raw Data Points'!$1:$1,0))=0,ISNA(INDEX('Raw Data Points'!$1:$1048576,$B70,MATCH(D$7,'Raw Data Points'!$1:$1,0)))),"",INDEX('Raw Data Points'!$1:$1048576,$B70,MATCH(D$7,'Raw Data Points'!$1:$1,0)))</f>
        <v>GVEC</v>
      </c>
      <c r="E70" s="18">
        <f t="shared" si="0"/>
        <v>0</v>
      </c>
      <c r="F70" s="18" t="str">
        <f>IF(OR(INDEX('Raw Data Points'!$1:$1048576,$B70,MATCH(F$7,'Raw Data Points'!$1:$1,0))=0,ISNA(INDEX('Raw Data Points'!$1:$1048576,$B70,MATCH(F$7,'Raw Data Points'!$1:$1,0)))),"",INDEX('Raw Data Points'!$1:$1048576,$B70,MATCH(F$7,'Raw Data Points'!$1:$1,0)))</f>
        <v>Electric Guy Anchor</v>
      </c>
      <c r="G70" s="18"/>
      <c r="H70" s="24" t="str">
        <f>HYPERLINK(IF(OR(INDEX('Raw Data Points'!$1:$1048576,$B70,MATCH(H$7,'Raw Data Points'!$1:$1,0))=0,ISNA(INDEX('Raw Data Points'!$1:$1048576,$B70,MATCH(H$7,'Raw Data Points'!$1:$1,0)))),"",INDEX('Raw Data Points'!$1:$1048576,$B70,MATCH(H$7,'Raw Data Points'!$1:$1,0))),"Map")</f>
        <v>Map</v>
      </c>
      <c r="I70" s="24"/>
      <c r="J70" s="24"/>
      <c r="K70" s="54" t="str">
        <f t="shared" si="2"/>
        <v>122+80.45</v>
      </c>
      <c r="L70" s="18" t="str">
        <f>IF(OR(INDEX('Raw Data Points'!$1:$1048576,$B70,MATCH(L$7,'Raw Data Points'!$1:$1,0))=0,ISNA(INDEX('Raw Data Points'!$1:$1048576,$B70,MATCH(L$7,'Raw Data Points'!$1:$1,0)))),"",INDEX('Raw Data Points'!$1:$1048576,$B70,MATCH(L$7,'Raw Data Points'!$1:$1,0)))</f>
        <v>122+80.45</v>
      </c>
      <c r="M70" s="18">
        <f>IF(OR(INDEX('Raw Data Points'!$1:$1048576,$B70,MATCH(M$7,'Raw Data Points'!$1:$1,0))=0,ISNA(INDEX('Raw Data Points'!$1:$1048576,$B70,MATCH(M$7,'Raw Data Points'!$1:$1,0)))),"",INDEX('Raw Data Points'!$1:$1048576,$B70,MATCH(M$7,'Raw Data Points'!$1:$1,0)))</f>
        <v>56.54</v>
      </c>
      <c r="N70" s="18"/>
      <c r="O70" s="18"/>
      <c r="P70" s="18"/>
      <c r="Q70" s="18"/>
      <c r="R70" s="18" t="str">
        <f>IF(OR(INDEX('Raw Data Points'!$1:$1048576,$B70,MATCH(R$7,'Raw Data Points'!$1:$1,0))=0,ISNA(INDEX('Raw Data Points'!$1:$1048576,$B70,MATCH(R$7,'Raw Data Points'!$1:$1,0)))),"",INDEX('Raw Data Points'!$1:$1048576,$B70,MATCH(R$7,'Raw Data Points'!$1:$1,0)))</f>
        <v>RELOCATE</v>
      </c>
      <c r="S70" s="18" t="str">
        <f>IF(OR(INDEX('Raw Data Points'!$1:$1048576,$B70,MATCH(S$7,'Raw Data Points'!$1:$1,0))=0,ISNA(INDEX('Raw Data Points'!$1:$1048576,$B70,MATCH(S$7,'Raw Data Points'!$1:$1,0)))),"",INDEX('Raw Data Points'!$1:$1048576,$B70,MATCH(S$7,'Raw Data Points'!$1:$1,0)))</f>
        <v>CONFLICT</v>
      </c>
      <c r="T70" s="18" t="str">
        <f>IF(OR(INDEX('Raw Data Points'!$1:$1048576,$B70,MATCH(T$7,'Raw Data Points'!$1:$1,0))=0,ISNA(INDEX('Raw Data Points'!$1:$1048576,$B70,MATCH(T$7,'Raw Data Points'!$1:$1,0)))),"",INDEX('Raw Data Points'!$1:$1048576,$B70,MATCH(T$7,'Raw Data Points'!$1:$1,0)))</f>
        <v>LOCATED WITHIN FOOTPRINT OF PROPOSED IMPROVEMENTS</v>
      </c>
    </row>
    <row r="71" spans="1:20" ht="48" customHeight="1" x14ac:dyDescent="0.3">
      <c r="A71" s="3">
        <f t="shared" si="1"/>
        <v>1</v>
      </c>
      <c r="B71" s="3">
        <v>65</v>
      </c>
      <c r="C71" s="19">
        <f>IF(OR(INDEX('Raw Data Points'!$1:$1048576,$B71,MATCH(C$7,'Raw Data Points'!$1:$1,0))=0,ISNA(INDEX('Raw Data Points'!$1:$1048576,$B71,MATCH(C$7,'Raw Data Points'!$1:$1,0)))),"",INDEX('Raw Data Points'!$1:$1048576,$B71,MATCH(C$7,'Raw Data Points'!$1:$1,0)))</f>
        <v>118</v>
      </c>
      <c r="D71" s="19" t="str">
        <f>IF(OR(INDEX('Raw Data Points'!$1:$1048576,$B71,MATCH(D$7,'Raw Data Points'!$1:$1,0))=0,ISNA(INDEX('Raw Data Points'!$1:$1048576,$B71,MATCH(D$7,'Raw Data Points'!$1:$1,0)))),"",INDEX('Raw Data Points'!$1:$1048576,$B71,MATCH(D$7,'Raw Data Points'!$1:$1,0)))</f>
        <v>GVEC</v>
      </c>
      <c r="E71" s="19">
        <f t="shared" si="0"/>
        <v>0</v>
      </c>
      <c r="F71" s="19" t="str">
        <f>IF(OR(INDEX('Raw Data Points'!$1:$1048576,$B71,MATCH(F$7,'Raw Data Points'!$1:$1,0))=0,ISNA(INDEX('Raw Data Points'!$1:$1048576,$B71,MATCH(F$7,'Raw Data Points'!$1:$1,0)))),"",INDEX('Raw Data Points'!$1:$1048576,$B71,MATCH(F$7,'Raw Data Points'!$1:$1,0)))</f>
        <v>Electric Power Pole</v>
      </c>
      <c r="G71" s="20"/>
      <c r="H71" s="25" t="str">
        <f>HYPERLINK(IF(OR(INDEX('Raw Data Points'!$1:$1048576,$B71,MATCH(H$7,'Raw Data Points'!$1:$1,0))=0,ISNA(INDEX('Raw Data Points'!$1:$1048576,$B71,MATCH(H$7,'Raw Data Points'!$1:$1,0)))),"",INDEX('Raw Data Points'!$1:$1048576,$B71,MATCH(H$7,'Raw Data Points'!$1:$1,0))),"Map")</f>
        <v>Map</v>
      </c>
      <c r="I71" s="25"/>
      <c r="J71" s="25"/>
      <c r="K71" s="55" t="str">
        <f t="shared" si="2"/>
        <v>122+47.07</v>
      </c>
      <c r="L71" s="19" t="str">
        <f>IF(OR(INDEX('Raw Data Points'!$1:$1048576,$B71,MATCH(L$7,'Raw Data Points'!$1:$1,0))=0,ISNA(INDEX('Raw Data Points'!$1:$1048576,$B71,MATCH(L$7,'Raw Data Points'!$1:$1,0)))),"",INDEX('Raw Data Points'!$1:$1048576,$B71,MATCH(L$7,'Raw Data Points'!$1:$1,0)))</f>
        <v>122+47.07</v>
      </c>
      <c r="M71" s="19">
        <f>IF(OR(INDEX('Raw Data Points'!$1:$1048576,$B71,MATCH(M$7,'Raw Data Points'!$1:$1,0))=0,ISNA(INDEX('Raw Data Points'!$1:$1048576,$B71,MATCH(M$7,'Raw Data Points'!$1:$1,0)))),"",INDEX('Raw Data Points'!$1:$1048576,$B71,MATCH(M$7,'Raw Data Points'!$1:$1,0)))</f>
        <v>27.54</v>
      </c>
      <c r="N71" s="19"/>
      <c r="O71" s="19"/>
      <c r="P71" s="19"/>
      <c r="Q71" s="19"/>
      <c r="R71" s="19" t="str">
        <f>IF(OR(INDEX('Raw Data Points'!$1:$1048576,$B71,MATCH(R$7,'Raw Data Points'!$1:$1,0))=0,ISNA(INDEX('Raw Data Points'!$1:$1048576,$B71,MATCH(R$7,'Raw Data Points'!$1:$1,0)))),"",INDEX('Raw Data Points'!$1:$1048576,$B71,MATCH(R$7,'Raw Data Points'!$1:$1,0)))</f>
        <v>RELOCATE</v>
      </c>
      <c r="S71" s="19" t="str">
        <f>IF(OR(INDEX('Raw Data Points'!$1:$1048576,$B71,MATCH(S$7,'Raw Data Points'!$1:$1,0))=0,ISNA(INDEX('Raw Data Points'!$1:$1048576,$B71,MATCH(S$7,'Raw Data Points'!$1:$1,0)))),"",INDEX('Raw Data Points'!$1:$1048576,$B71,MATCH(S$7,'Raw Data Points'!$1:$1,0)))</f>
        <v>CONFLICT</v>
      </c>
      <c r="T71" s="19" t="str">
        <f>IF(OR(INDEX('Raw Data Points'!$1:$1048576,$B71,MATCH(T$7,'Raw Data Points'!$1:$1,0))=0,ISNA(INDEX('Raw Data Points'!$1:$1048576,$B71,MATCH(T$7,'Raw Data Points'!$1:$1,0)))),"",INDEX('Raw Data Points'!$1:$1048576,$B71,MATCH(T$7,'Raw Data Points'!$1:$1,0)))</f>
        <v>LOCATED WITHIN FOOTPRINT OF PROPOSED IMPROVEMENTS</v>
      </c>
    </row>
    <row r="72" spans="1:20" ht="48" customHeight="1" x14ac:dyDescent="0.3">
      <c r="A72" s="3">
        <f t="shared" si="1"/>
        <v>1</v>
      </c>
      <c r="B72" s="3">
        <v>66</v>
      </c>
      <c r="C72" s="18">
        <f>IF(OR(INDEX('Raw Data Points'!$1:$1048576,$B72,MATCH(C$7,'Raw Data Points'!$1:$1,0))=0,ISNA(INDEX('Raw Data Points'!$1:$1048576,$B72,MATCH(C$7,'Raw Data Points'!$1:$1,0)))),"",INDEX('Raw Data Points'!$1:$1048576,$B72,MATCH(C$7,'Raw Data Points'!$1:$1,0)))</f>
        <v>119</v>
      </c>
      <c r="D72" s="18" t="str">
        <f>IF(OR(INDEX('Raw Data Points'!$1:$1048576,$B72,MATCH(D$7,'Raw Data Points'!$1:$1,0))=0,ISNA(INDEX('Raw Data Points'!$1:$1048576,$B72,MATCH(D$7,'Raw Data Points'!$1:$1,0)))),"",INDEX('Raw Data Points'!$1:$1048576,$B72,MATCH(D$7,'Raw Data Points'!$1:$1,0)))</f>
        <v>GREEN VALLEY SUD</v>
      </c>
      <c r="E72" s="18">
        <f t="shared" ref="E72:E135" si="3"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72" s="18" t="str">
        <f>IF(OR(INDEX('Raw Data Points'!$1:$1048576,$B72,MATCH(F$7,'Raw Data Points'!$1:$1,0))=0,ISNA(INDEX('Raw Data Points'!$1:$1048576,$B72,MATCH(F$7,'Raw Data Points'!$1:$1,0)))),"",INDEX('Raw Data Points'!$1:$1048576,$B72,MATCH(F$7,'Raw Data Points'!$1:$1,0)))</f>
        <v>Water Meter</v>
      </c>
      <c r="G72" s="18"/>
      <c r="H72" s="24" t="str">
        <f>HYPERLINK(IF(OR(INDEX('Raw Data Points'!$1:$1048576,$B72,MATCH(H$7,'Raw Data Points'!$1:$1,0))=0,ISNA(INDEX('Raw Data Points'!$1:$1048576,$B72,MATCH(H$7,'Raw Data Points'!$1:$1,0)))),"",INDEX('Raw Data Points'!$1:$1048576,$B72,MATCH(H$7,'Raw Data Points'!$1:$1,0))),"Map")</f>
        <v>Map</v>
      </c>
      <c r="I72" s="24"/>
      <c r="J72" s="24"/>
      <c r="K72" s="54" t="str">
        <f t="shared" si="2"/>
        <v>122+49.16</v>
      </c>
      <c r="L72" s="18" t="str">
        <f>IF(OR(INDEX('Raw Data Points'!$1:$1048576,$B72,MATCH(L$7,'Raw Data Points'!$1:$1,0))=0,ISNA(INDEX('Raw Data Points'!$1:$1048576,$B72,MATCH(L$7,'Raw Data Points'!$1:$1,0)))),"",INDEX('Raw Data Points'!$1:$1048576,$B72,MATCH(L$7,'Raw Data Points'!$1:$1,0)))</f>
        <v>122+49.16</v>
      </c>
      <c r="M72" s="18">
        <f>IF(OR(INDEX('Raw Data Points'!$1:$1048576,$B72,MATCH(M$7,'Raw Data Points'!$1:$1,0))=0,ISNA(INDEX('Raw Data Points'!$1:$1048576,$B72,MATCH(M$7,'Raw Data Points'!$1:$1,0)))),"",INDEX('Raw Data Points'!$1:$1048576,$B72,MATCH(M$7,'Raw Data Points'!$1:$1,0)))</f>
        <v>36</v>
      </c>
      <c r="N72" s="18"/>
      <c r="O72" s="18"/>
      <c r="P72" s="18"/>
      <c r="Q72" s="18"/>
      <c r="R72" s="18" t="str">
        <f>IF(OR(INDEX('Raw Data Points'!$1:$1048576,$B72,MATCH(R$7,'Raw Data Points'!$1:$1,0))=0,ISNA(INDEX('Raw Data Points'!$1:$1048576,$B72,MATCH(R$7,'Raw Data Points'!$1:$1,0)))),"",INDEX('Raw Data Points'!$1:$1048576,$B72,MATCH(R$7,'Raw Data Points'!$1:$1,0)))</f>
        <v>RELOCATE</v>
      </c>
      <c r="S72" s="18" t="str">
        <f>IF(OR(INDEX('Raw Data Points'!$1:$1048576,$B72,MATCH(S$7,'Raw Data Points'!$1:$1,0))=0,ISNA(INDEX('Raw Data Points'!$1:$1048576,$B72,MATCH(S$7,'Raw Data Points'!$1:$1,0)))),"",INDEX('Raw Data Points'!$1:$1048576,$B72,MATCH(S$7,'Raw Data Points'!$1:$1,0)))</f>
        <v>CONFLICT</v>
      </c>
      <c r="T72" s="18" t="str">
        <f>IF(OR(INDEX('Raw Data Points'!$1:$1048576,$B72,MATCH(T$7,'Raw Data Points'!$1:$1,0))=0,ISNA(INDEX('Raw Data Points'!$1:$1048576,$B72,MATCH(T$7,'Raw Data Points'!$1:$1,0)))),"",INDEX('Raw Data Points'!$1:$1048576,$B72,MATCH(T$7,'Raw Data Points'!$1:$1,0)))</f>
        <v>LOCATED WITHIN FOOTPRINT OF PROPOSED IMPROVEMENTS</v>
      </c>
    </row>
    <row r="73" spans="1:20" ht="48" customHeight="1" x14ac:dyDescent="0.3">
      <c r="A73" s="3">
        <f t="shared" ref="A73:A136" si="4">IF(C73="","",1)</f>
        <v>1</v>
      </c>
      <c r="B73" s="3">
        <v>67</v>
      </c>
      <c r="C73" s="19">
        <f>IF(OR(INDEX('Raw Data Points'!$1:$1048576,$B73,MATCH(C$7,'Raw Data Points'!$1:$1,0))=0,ISNA(INDEX('Raw Data Points'!$1:$1048576,$B73,MATCH(C$7,'Raw Data Points'!$1:$1,0)))),"",INDEX('Raw Data Points'!$1:$1048576,$B73,MATCH(C$7,'Raw Data Points'!$1:$1,0)))</f>
        <v>120</v>
      </c>
      <c r="D73" s="19" t="str">
        <f>IF(OR(INDEX('Raw Data Points'!$1:$1048576,$B73,MATCH(D$7,'Raw Data Points'!$1:$1,0))=0,ISNA(INDEX('Raw Data Points'!$1:$1048576,$B73,MATCH(D$7,'Raw Data Points'!$1:$1,0)))),"",INDEX('Raw Data Points'!$1:$1048576,$B73,MATCH(D$7,'Raw Data Points'!$1:$1,0)))</f>
        <v>GVEC</v>
      </c>
      <c r="E73" s="19">
        <f t="shared" si="3"/>
        <v>0</v>
      </c>
      <c r="F73" s="19" t="str">
        <f>IF(OR(INDEX('Raw Data Points'!$1:$1048576,$B73,MATCH(F$7,'Raw Data Points'!$1:$1,0))=0,ISNA(INDEX('Raw Data Points'!$1:$1048576,$B73,MATCH(F$7,'Raw Data Points'!$1:$1,0)))),"",INDEX('Raw Data Points'!$1:$1048576,$B73,MATCH(F$7,'Raw Data Points'!$1:$1,0)))</f>
        <v>Electric Guy Anchor</v>
      </c>
      <c r="G73" s="20"/>
      <c r="H73" s="25" t="str">
        <f>HYPERLINK(IF(OR(INDEX('Raw Data Points'!$1:$1048576,$B73,MATCH(H$7,'Raw Data Points'!$1:$1,0))=0,ISNA(INDEX('Raw Data Points'!$1:$1048576,$B73,MATCH(H$7,'Raw Data Points'!$1:$1,0)))),"",INDEX('Raw Data Points'!$1:$1048576,$B73,MATCH(H$7,'Raw Data Points'!$1:$1,0))),"Map")</f>
        <v>Map</v>
      </c>
      <c r="I73" s="25"/>
      <c r="J73" s="25"/>
      <c r="K73" s="55" t="str">
        <f t="shared" si="2"/>
        <v>122+47.58</v>
      </c>
      <c r="L73" s="19" t="str">
        <f>IF(OR(INDEX('Raw Data Points'!$1:$1048576,$B73,MATCH(L$7,'Raw Data Points'!$1:$1,0))=0,ISNA(INDEX('Raw Data Points'!$1:$1048576,$B73,MATCH(L$7,'Raw Data Points'!$1:$1,0)))),"",INDEX('Raw Data Points'!$1:$1048576,$B73,MATCH(L$7,'Raw Data Points'!$1:$1,0)))</f>
        <v>122+47.58</v>
      </c>
      <c r="M73" s="19">
        <f>IF(OR(INDEX('Raw Data Points'!$1:$1048576,$B73,MATCH(M$7,'Raw Data Points'!$1:$1,0))=0,ISNA(INDEX('Raw Data Points'!$1:$1048576,$B73,MATCH(M$7,'Raw Data Points'!$1:$1,0)))),"",INDEX('Raw Data Points'!$1:$1048576,$B73,MATCH(M$7,'Raw Data Points'!$1:$1,0)))</f>
        <v>43.94</v>
      </c>
      <c r="N73" s="19"/>
      <c r="O73" s="19"/>
      <c r="P73" s="19"/>
      <c r="Q73" s="19"/>
      <c r="R73" s="19" t="str">
        <f>IF(OR(INDEX('Raw Data Points'!$1:$1048576,$B73,MATCH(R$7,'Raw Data Points'!$1:$1,0))=0,ISNA(INDEX('Raw Data Points'!$1:$1048576,$B73,MATCH(R$7,'Raw Data Points'!$1:$1,0)))),"",INDEX('Raw Data Points'!$1:$1048576,$B73,MATCH(R$7,'Raw Data Points'!$1:$1,0)))</f>
        <v>RELOCATE</v>
      </c>
      <c r="S73" s="19" t="str">
        <f>IF(OR(INDEX('Raw Data Points'!$1:$1048576,$B73,MATCH(S$7,'Raw Data Points'!$1:$1,0))=0,ISNA(INDEX('Raw Data Points'!$1:$1048576,$B73,MATCH(S$7,'Raw Data Points'!$1:$1,0)))),"",INDEX('Raw Data Points'!$1:$1048576,$B73,MATCH(S$7,'Raw Data Points'!$1:$1,0)))</f>
        <v>CONFLICT</v>
      </c>
      <c r="T73" s="19" t="str">
        <f>IF(OR(INDEX('Raw Data Points'!$1:$1048576,$B73,MATCH(T$7,'Raw Data Points'!$1:$1,0))=0,ISNA(INDEX('Raw Data Points'!$1:$1048576,$B73,MATCH(T$7,'Raw Data Points'!$1:$1,0)))),"",INDEX('Raw Data Points'!$1:$1048576,$B73,MATCH(T$7,'Raw Data Points'!$1:$1,0)))</f>
        <v>LOCATED WITHIN FOOTPRINT OF PROPOSED IMPROVEMENTS</v>
      </c>
    </row>
    <row r="74" spans="1:20" ht="48" customHeight="1" x14ac:dyDescent="0.3">
      <c r="A74" s="3">
        <f t="shared" si="4"/>
        <v>1</v>
      </c>
      <c r="B74" s="3">
        <v>68</v>
      </c>
      <c r="C74" s="18">
        <f>IF(OR(INDEX('Raw Data Points'!$1:$1048576,$B74,MATCH(C$7,'Raw Data Points'!$1:$1,0))=0,ISNA(INDEX('Raw Data Points'!$1:$1048576,$B74,MATCH(C$7,'Raw Data Points'!$1:$1,0)))),"",INDEX('Raw Data Points'!$1:$1048576,$B74,MATCH(C$7,'Raw Data Points'!$1:$1,0)))</f>
        <v>121</v>
      </c>
      <c r="D74" s="18" t="str">
        <f>IF(OR(INDEX('Raw Data Points'!$1:$1048576,$B74,MATCH(D$7,'Raw Data Points'!$1:$1,0))=0,ISNA(INDEX('Raw Data Points'!$1:$1048576,$B74,MATCH(D$7,'Raw Data Points'!$1:$1,0)))),"",INDEX('Raw Data Points'!$1:$1048576,$B74,MATCH(D$7,'Raw Data Points'!$1:$1,0)))</f>
        <v>GVEC</v>
      </c>
      <c r="E74" s="18">
        <f t="shared" si="3"/>
        <v>0</v>
      </c>
      <c r="F74" s="18" t="str">
        <f>IF(OR(INDEX('Raw Data Points'!$1:$1048576,$B74,MATCH(F$7,'Raw Data Points'!$1:$1,0))=0,ISNA(INDEX('Raw Data Points'!$1:$1048576,$B74,MATCH(F$7,'Raw Data Points'!$1:$1,0)))),"",INDEX('Raw Data Points'!$1:$1048576,$B74,MATCH(F$7,'Raw Data Points'!$1:$1,0)))</f>
        <v>Electric Guy Anchor</v>
      </c>
      <c r="G74" s="18"/>
      <c r="H74" s="24" t="str">
        <f>HYPERLINK(IF(OR(INDEX('Raw Data Points'!$1:$1048576,$B74,MATCH(H$7,'Raw Data Points'!$1:$1,0))=0,ISNA(INDEX('Raw Data Points'!$1:$1048576,$B74,MATCH(H$7,'Raw Data Points'!$1:$1,0)))),"",INDEX('Raw Data Points'!$1:$1048576,$B74,MATCH(H$7,'Raw Data Points'!$1:$1,0))),"Map")</f>
        <v>Map</v>
      </c>
      <c r="I74" s="24"/>
      <c r="J74" s="24"/>
      <c r="K74" s="54" t="str">
        <f t="shared" ref="K74:K137" si="5">L74</f>
        <v>122+47.83</v>
      </c>
      <c r="L74" s="18" t="str">
        <f>IF(OR(INDEX('Raw Data Points'!$1:$1048576,$B74,MATCH(L$7,'Raw Data Points'!$1:$1,0))=0,ISNA(INDEX('Raw Data Points'!$1:$1048576,$B74,MATCH(L$7,'Raw Data Points'!$1:$1,0)))),"",INDEX('Raw Data Points'!$1:$1048576,$B74,MATCH(L$7,'Raw Data Points'!$1:$1,0)))</f>
        <v>122+47.83</v>
      </c>
      <c r="M74" s="18">
        <f>IF(OR(INDEX('Raw Data Points'!$1:$1048576,$B74,MATCH(M$7,'Raw Data Points'!$1:$1,0))=0,ISNA(INDEX('Raw Data Points'!$1:$1048576,$B74,MATCH(M$7,'Raw Data Points'!$1:$1,0)))),"",INDEX('Raw Data Points'!$1:$1048576,$B74,MATCH(M$7,'Raw Data Points'!$1:$1,0)))</f>
        <v>52.1</v>
      </c>
      <c r="N74" s="18"/>
      <c r="O74" s="18"/>
      <c r="P74" s="18"/>
      <c r="Q74" s="18"/>
      <c r="R74" s="18" t="str">
        <f>IF(OR(INDEX('Raw Data Points'!$1:$1048576,$B74,MATCH(R$7,'Raw Data Points'!$1:$1,0))=0,ISNA(INDEX('Raw Data Points'!$1:$1048576,$B74,MATCH(R$7,'Raw Data Points'!$1:$1,0)))),"",INDEX('Raw Data Points'!$1:$1048576,$B74,MATCH(R$7,'Raw Data Points'!$1:$1,0)))</f>
        <v>RELOCATE</v>
      </c>
      <c r="S74" s="18" t="str">
        <f>IF(OR(INDEX('Raw Data Points'!$1:$1048576,$B74,MATCH(S$7,'Raw Data Points'!$1:$1,0))=0,ISNA(INDEX('Raw Data Points'!$1:$1048576,$B74,MATCH(S$7,'Raw Data Points'!$1:$1,0)))),"",INDEX('Raw Data Points'!$1:$1048576,$B74,MATCH(S$7,'Raw Data Points'!$1:$1,0)))</f>
        <v>CONFLICT</v>
      </c>
      <c r="T74" s="18" t="str">
        <f>IF(OR(INDEX('Raw Data Points'!$1:$1048576,$B74,MATCH(T$7,'Raw Data Points'!$1:$1,0))=0,ISNA(INDEX('Raw Data Points'!$1:$1048576,$B74,MATCH(T$7,'Raw Data Points'!$1:$1,0)))),"",INDEX('Raw Data Points'!$1:$1048576,$B74,MATCH(T$7,'Raw Data Points'!$1:$1,0)))</f>
        <v>LOCATED WITHIN FOOTPRINT OF PROPOSED IMPROVEMENTS</v>
      </c>
    </row>
    <row r="75" spans="1:20" ht="48" customHeight="1" x14ac:dyDescent="0.3">
      <c r="A75" s="3">
        <f t="shared" si="4"/>
        <v>1</v>
      </c>
      <c r="B75" s="3">
        <v>69</v>
      </c>
      <c r="C75" s="19">
        <f>IF(OR(INDEX('Raw Data Points'!$1:$1048576,$B75,MATCH(C$7,'Raw Data Points'!$1:$1,0))=0,ISNA(INDEX('Raw Data Points'!$1:$1048576,$B75,MATCH(C$7,'Raw Data Points'!$1:$1,0)))),"",INDEX('Raw Data Points'!$1:$1048576,$B75,MATCH(C$7,'Raw Data Points'!$1:$1,0)))</f>
        <v>123</v>
      </c>
      <c r="D75" s="19" t="str">
        <f>IF(OR(INDEX('Raw Data Points'!$1:$1048576,$B75,MATCH(D$7,'Raw Data Points'!$1:$1,0))=0,ISNA(INDEX('Raw Data Points'!$1:$1048576,$B75,MATCH(D$7,'Raw Data Points'!$1:$1,0)))),"",INDEX('Raw Data Points'!$1:$1048576,$B75,MATCH(D$7,'Raw Data Points'!$1:$1,0)))</f>
        <v>GVEC</v>
      </c>
      <c r="E75" s="19">
        <f t="shared" si="3"/>
        <v>0</v>
      </c>
      <c r="F75" s="19" t="str">
        <f>IF(OR(INDEX('Raw Data Points'!$1:$1048576,$B75,MATCH(F$7,'Raw Data Points'!$1:$1,0))=0,ISNA(INDEX('Raw Data Points'!$1:$1048576,$B75,MATCH(F$7,'Raw Data Points'!$1:$1,0)))),"",INDEX('Raw Data Points'!$1:$1048576,$B75,MATCH(F$7,'Raw Data Points'!$1:$1,0)))</f>
        <v>Electric Power Pole</v>
      </c>
      <c r="G75" s="20"/>
      <c r="H75" s="25" t="str">
        <f>HYPERLINK(IF(OR(INDEX('Raw Data Points'!$1:$1048576,$B75,MATCH(H$7,'Raw Data Points'!$1:$1,0))=0,ISNA(INDEX('Raw Data Points'!$1:$1048576,$B75,MATCH(H$7,'Raw Data Points'!$1:$1,0)))),"",INDEX('Raw Data Points'!$1:$1048576,$B75,MATCH(H$7,'Raw Data Points'!$1:$1,0))),"Map")</f>
        <v>Map</v>
      </c>
      <c r="I75" s="25"/>
      <c r="J75" s="25"/>
      <c r="K75" s="55" t="str">
        <f t="shared" si="5"/>
        <v>121+10.69</v>
      </c>
      <c r="L75" s="19" t="str">
        <f>IF(OR(INDEX('Raw Data Points'!$1:$1048576,$B75,MATCH(L$7,'Raw Data Points'!$1:$1,0))=0,ISNA(INDEX('Raw Data Points'!$1:$1048576,$B75,MATCH(L$7,'Raw Data Points'!$1:$1,0)))),"",INDEX('Raw Data Points'!$1:$1048576,$B75,MATCH(L$7,'Raw Data Points'!$1:$1,0)))</f>
        <v>121+10.69</v>
      </c>
      <c r="M75" s="19">
        <f>IF(OR(INDEX('Raw Data Points'!$1:$1048576,$B75,MATCH(M$7,'Raw Data Points'!$1:$1,0))=0,ISNA(INDEX('Raw Data Points'!$1:$1048576,$B75,MATCH(M$7,'Raw Data Points'!$1:$1,0)))),"",INDEX('Raw Data Points'!$1:$1048576,$B75,MATCH(M$7,'Raw Data Points'!$1:$1,0)))</f>
        <v>19.739999999999998</v>
      </c>
      <c r="N75" s="19"/>
      <c r="O75" s="19"/>
      <c r="P75" s="19"/>
      <c r="Q75" s="19"/>
      <c r="R75" s="19" t="str">
        <f>IF(OR(INDEX('Raw Data Points'!$1:$1048576,$B75,MATCH(R$7,'Raw Data Points'!$1:$1,0))=0,ISNA(INDEX('Raw Data Points'!$1:$1048576,$B75,MATCH(R$7,'Raw Data Points'!$1:$1,0)))),"",INDEX('Raw Data Points'!$1:$1048576,$B75,MATCH(R$7,'Raw Data Points'!$1:$1,0)))</f>
        <v>RELOCATE</v>
      </c>
      <c r="S75" s="19" t="str">
        <f>IF(OR(INDEX('Raw Data Points'!$1:$1048576,$B75,MATCH(S$7,'Raw Data Points'!$1:$1,0))=0,ISNA(INDEX('Raw Data Points'!$1:$1048576,$B75,MATCH(S$7,'Raw Data Points'!$1:$1,0)))),"",INDEX('Raw Data Points'!$1:$1048576,$B75,MATCH(S$7,'Raw Data Points'!$1:$1,0)))</f>
        <v>CONFLICT</v>
      </c>
      <c r="T75" s="19" t="str">
        <f>IF(OR(INDEX('Raw Data Points'!$1:$1048576,$B75,MATCH(T$7,'Raw Data Points'!$1:$1,0))=0,ISNA(INDEX('Raw Data Points'!$1:$1048576,$B75,MATCH(T$7,'Raw Data Points'!$1:$1,0)))),"",INDEX('Raw Data Points'!$1:$1048576,$B75,MATCH(T$7,'Raw Data Points'!$1:$1,0)))</f>
        <v>LOCATED WITHIN FOOTPRINT OF PROPOSED IMPROVEMENTS</v>
      </c>
    </row>
    <row r="76" spans="1:20" ht="48" customHeight="1" x14ac:dyDescent="0.3">
      <c r="A76" s="3">
        <f t="shared" si="4"/>
        <v>1</v>
      </c>
      <c r="B76" s="3">
        <v>70</v>
      </c>
      <c r="C76" s="18">
        <f>IF(OR(INDEX('Raw Data Points'!$1:$1048576,$B76,MATCH(C$7,'Raw Data Points'!$1:$1,0))=0,ISNA(INDEX('Raw Data Points'!$1:$1048576,$B76,MATCH(C$7,'Raw Data Points'!$1:$1,0)))),"",INDEX('Raw Data Points'!$1:$1048576,$B76,MATCH(C$7,'Raw Data Points'!$1:$1,0)))</f>
        <v>125</v>
      </c>
      <c r="D76" s="18" t="str">
        <f>IF(OR(INDEX('Raw Data Points'!$1:$1048576,$B76,MATCH(D$7,'Raw Data Points'!$1:$1,0))=0,ISNA(INDEX('Raw Data Points'!$1:$1048576,$B76,MATCH(D$7,'Raw Data Points'!$1:$1,0)))),"",INDEX('Raw Data Points'!$1:$1048576,$B76,MATCH(D$7,'Raw Data Points'!$1:$1,0)))</f>
        <v>GREEN VALLEY SUD</v>
      </c>
      <c r="E76" s="18">
        <f t="shared" si="3"/>
        <v>0</v>
      </c>
      <c r="F76" s="18" t="str">
        <f>IF(OR(INDEX('Raw Data Points'!$1:$1048576,$B76,MATCH(F$7,'Raw Data Points'!$1:$1,0))=0,ISNA(INDEX('Raw Data Points'!$1:$1048576,$B76,MATCH(F$7,'Raw Data Points'!$1:$1,0)))),"",INDEX('Raw Data Points'!$1:$1048576,$B76,MATCH(F$7,'Raw Data Points'!$1:$1,0)))</f>
        <v>Water Meter</v>
      </c>
      <c r="G76" s="18"/>
      <c r="H76" s="24" t="str">
        <f>HYPERLINK(IF(OR(INDEX('Raw Data Points'!$1:$1048576,$B76,MATCH(H$7,'Raw Data Points'!$1:$1,0))=0,ISNA(INDEX('Raw Data Points'!$1:$1048576,$B76,MATCH(H$7,'Raw Data Points'!$1:$1,0)))),"",INDEX('Raw Data Points'!$1:$1048576,$B76,MATCH(H$7,'Raw Data Points'!$1:$1,0))),"Map")</f>
        <v>Map</v>
      </c>
      <c r="I76" s="24"/>
      <c r="J76" s="24"/>
      <c r="K76" s="54" t="str">
        <f t="shared" si="5"/>
        <v>120+01.92</v>
      </c>
      <c r="L76" s="18" t="str">
        <f>IF(OR(INDEX('Raw Data Points'!$1:$1048576,$B76,MATCH(L$7,'Raw Data Points'!$1:$1,0))=0,ISNA(INDEX('Raw Data Points'!$1:$1048576,$B76,MATCH(L$7,'Raw Data Points'!$1:$1,0)))),"",INDEX('Raw Data Points'!$1:$1048576,$B76,MATCH(L$7,'Raw Data Points'!$1:$1,0)))</f>
        <v>120+01.92</v>
      </c>
      <c r="M76" s="18">
        <f>IF(OR(INDEX('Raw Data Points'!$1:$1048576,$B76,MATCH(M$7,'Raw Data Points'!$1:$1,0))=0,ISNA(INDEX('Raw Data Points'!$1:$1048576,$B76,MATCH(M$7,'Raw Data Points'!$1:$1,0)))),"",INDEX('Raw Data Points'!$1:$1048576,$B76,MATCH(M$7,'Raw Data Points'!$1:$1,0)))</f>
        <v>-56.44</v>
      </c>
      <c r="N76" s="18"/>
      <c r="O76" s="18"/>
      <c r="P76" s="18"/>
      <c r="Q76" s="18"/>
      <c r="R76" s="18" t="str">
        <f>IF(OR(INDEX('Raw Data Points'!$1:$1048576,$B76,MATCH(R$7,'Raw Data Points'!$1:$1,0))=0,ISNA(INDEX('Raw Data Points'!$1:$1048576,$B76,MATCH(R$7,'Raw Data Points'!$1:$1,0)))),"",INDEX('Raw Data Points'!$1:$1048576,$B76,MATCH(R$7,'Raw Data Points'!$1:$1,0)))</f>
        <v>RELOCATE</v>
      </c>
      <c r="S76" s="18" t="str">
        <f>IF(OR(INDEX('Raw Data Points'!$1:$1048576,$B76,MATCH(S$7,'Raw Data Points'!$1:$1,0))=0,ISNA(INDEX('Raw Data Points'!$1:$1048576,$B76,MATCH(S$7,'Raw Data Points'!$1:$1,0)))),"",INDEX('Raw Data Points'!$1:$1048576,$B76,MATCH(S$7,'Raw Data Points'!$1:$1,0)))</f>
        <v>CONFLICT</v>
      </c>
      <c r="T76" s="18" t="str">
        <f>IF(OR(INDEX('Raw Data Points'!$1:$1048576,$B76,MATCH(T$7,'Raw Data Points'!$1:$1,0))=0,ISNA(INDEX('Raw Data Points'!$1:$1048576,$B76,MATCH(T$7,'Raw Data Points'!$1:$1,0)))),"",INDEX('Raw Data Points'!$1:$1048576,$B76,MATCH(T$7,'Raw Data Points'!$1:$1,0)))</f>
        <v>LOCATED WITHIN FOOTPRINT OF PROPOSED IMPROVEMENTS</v>
      </c>
    </row>
    <row r="77" spans="1:20" ht="48" customHeight="1" x14ac:dyDescent="0.3">
      <c r="A77" s="3">
        <f t="shared" si="4"/>
        <v>1</v>
      </c>
      <c r="B77" s="3">
        <v>71</v>
      </c>
      <c r="C77" s="19">
        <f>IF(OR(INDEX('Raw Data Points'!$1:$1048576,$B77,MATCH(C$7,'Raw Data Points'!$1:$1,0))=0,ISNA(INDEX('Raw Data Points'!$1:$1048576,$B77,MATCH(C$7,'Raw Data Points'!$1:$1,0)))),"",INDEX('Raw Data Points'!$1:$1048576,$B77,MATCH(C$7,'Raw Data Points'!$1:$1,0)))</f>
        <v>126</v>
      </c>
      <c r="D77" s="19" t="str">
        <f>IF(OR(INDEX('Raw Data Points'!$1:$1048576,$B77,MATCH(D$7,'Raw Data Points'!$1:$1,0))=0,ISNA(INDEX('Raw Data Points'!$1:$1048576,$B77,MATCH(D$7,'Raw Data Points'!$1:$1,0)))),"",INDEX('Raw Data Points'!$1:$1048576,$B77,MATCH(D$7,'Raw Data Points'!$1:$1,0)))</f>
        <v>GVEC</v>
      </c>
      <c r="E77" s="19">
        <f t="shared" si="3"/>
        <v>0</v>
      </c>
      <c r="F77" s="19" t="str">
        <f>IF(OR(INDEX('Raw Data Points'!$1:$1048576,$B77,MATCH(F$7,'Raw Data Points'!$1:$1,0))=0,ISNA(INDEX('Raw Data Points'!$1:$1048576,$B77,MATCH(F$7,'Raw Data Points'!$1:$1,0)))),"",INDEX('Raw Data Points'!$1:$1048576,$B77,MATCH(F$7,'Raw Data Points'!$1:$1,0)))</f>
        <v>Electric Light Pole</v>
      </c>
      <c r="G77" s="20"/>
      <c r="H77" s="25" t="str">
        <f>HYPERLINK(IF(OR(INDEX('Raw Data Points'!$1:$1048576,$B77,MATCH(H$7,'Raw Data Points'!$1:$1,0))=0,ISNA(INDEX('Raw Data Points'!$1:$1048576,$B77,MATCH(H$7,'Raw Data Points'!$1:$1,0)))),"",INDEX('Raw Data Points'!$1:$1048576,$B77,MATCH(H$7,'Raw Data Points'!$1:$1,0))),"Map")</f>
        <v>Map</v>
      </c>
      <c r="I77" s="25"/>
      <c r="J77" s="25"/>
      <c r="K77" s="55" t="str">
        <f t="shared" si="5"/>
        <v>119+49.68</v>
      </c>
      <c r="L77" s="19" t="str">
        <f>IF(OR(INDEX('Raw Data Points'!$1:$1048576,$B77,MATCH(L$7,'Raw Data Points'!$1:$1,0))=0,ISNA(INDEX('Raw Data Points'!$1:$1048576,$B77,MATCH(L$7,'Raw Data Points'!$1:$1,0)))),"",INDEX('Raw Data Points'!$1:$1048576,$B77,MATCH(L$7,'Raw Data Points'!$1:$1,0)))</f>
        <v>119+49.68</v>
      </c>
      <c r="M77" s="19">
        <f>IF(OR(INDEX('Raw Data Points'!$1:$1048576,$B77,MATCH(M$7,'Raw Data Points'!$1:$1,0))=0,ISNA(INDEX('Raw Data Points'!$1:$1048576,$B77,MATCH(M$7,'Raw Data Points'!$1:$1,0)))),"",INDEX('Raw Data Points'!$1:$1048576,$B77,MATCH(M$7,'Raw Data Points'!$1:$1,0)))</f>
        <v>-54.95</v>
      </c>
      <c r="N77" s="19"/>
      <c r="O77" s="19"/>
      <c r="P77" s="19"/>
      <c r="Q77" s="19"/>
      <c r="R77" s="19" t="str">
        <f>IF(OR(INDEX('Raw Data Points'!$1:$1048576,$B77,MATCH(R$7,'Raw Data Points'!$1:$1,0))=0,ISNA(INDEX('Raw Data Points'!$1:$1048576,$B77,MATCH(R$7,'Raw Data Points'!$1:$1,0)))),"",INDEX('Raw Data Points'!$1:$1048576,$B77,MATCH(R$7,'Raw Data Points'!$1:$1,0)))</f>
        <v>RELOCATE</v>
      </c>
      <c r="S77" s="19" t="str">
        <f>IF(OR(INDEX('Raw Data Points'!$1:$1048576,$B77,MATCH(S$7,'Raw Data Points'!$1:$1,0))=0,ISNA(INDEX('Raw Data Points'!$1:$1048576,$B77,MATCH(S$7,'Raw Data Points'!$1:$1,0)))),"",INDEX('Raw Data Points'!$1:$1048576,$B77,MATCH(S$7,'Raw Data Points'!$1:$1,0)))</f>
        <v>CONFLICT</v>
      </c>
      <c r="T77" s="19" t="str">
        <f>IF(OR(INDEX('Raw Data Points'!$1:$1048576,$B77,MATCH(T$7,'Raw Data Points'!$1:$1,0))=0,ISNA(INDEX('Raw Data Points'!$1:$1048576,$B77,MATCH(T$7,'Raw Data Points'!$1:$1,0)))),"",INDEX('Raw Data Points'!$1:$1048576,$B77,MATCH(T$7,'Raw Data Points'!$1:$1,0)))</f>
        <v>LOCATED WITHIN FOOTPRINT OF PROPOSED IMPROVEMENTS</v>
      </c>
    </row>
    <row r="78" spans="1:20" ht="48" customHeight="1" x14ac:dyDescent="0.3">
      <c r="A78" s="3">
        <f t="shared" si="4"/>
        <v>1</v>
      </c>
      <c r="B78" s="3">
        <v>72</v>
      </c>
      <c r="C78" s="18">
        <f>IF(OR(INDEX('Raw Data Points'!$1:$1048576,$B78,MATCH(C$7,'Raw Data Points'!$1:$1,0))=0,ISNA(INDEX('Raw Data Points'!$1:$1048576,$B78,MATCH(C$7,'Raw Data Points'!$1:$1,0)))),"",INDEX('Raw Data Points'!$1:$1048576,$B78,MATCH(C$7,'Raw Data Points'!$1:$1,0)))</f>
        <v>127</v>
      </c>
      <c r="D78" s="18" t="str">
        <f>IF(OR(INDEX('Raw Data Points'!$1:$1048576,$B78,MATCH(D$7,'Raw Data Points'!$1:$1,0))=0,ISNA(INDEX('Raw Data Points'!$1:$1048576,$B78,MATCH(D$7,'Raw Data Points'!$1:$1,0)))),"",INDEX('Raw Data Points'!$1:$1048576,$B78,MATCH(D$7,'Raw Data Points'!$1:$1,0)))</f>
        <v>GREEN VALLEY SUD</v>
      </c>
      <c r="E78" s="18">
        <f t="shared" si="3"/>
        <v>0</v>
      </c>
      <c r="F78" s="18" t="str">
        <f>IF(OR(INDEX('Raw Data Points'!$1:$1048576,$B78,MATCH(F$7,'Raw Data Points'!$1:$1,0))=0,ISNA(INDEX('Raw Data Points'!$1:$1048576,$B78,MATCH(F$7,'Raw Data Points'!$1:$1,0)))),"",INDEX('Raw Data Points'!$1:$1048576,$B78,MATCH(F$7,'Raw Data Points'!$1:$1,0)))</f>
        <v>Water Valve</v>
      </c>
      <c r="G78" s="18"/>
      <c r="H78" s="24" t="str">
        <f>HYPERLINK(IF(OR(INDEX('Raw Data Points'!$1:$1048576,$B78,MATCH(H$7,'Raw Data Points'!$1:$1,0))=0,ISNA(INDEX('Raw Data Points'!$1:$1048576,$B78,MATCH(H$7,'Raw Data Points'!$1:$1,0)))),"",INDEX('Raw Data Points'!$1:$1048576,$B78,MATCH(H$7,'Raw Data Points'!$1:$1,0))),"Map")</f>
        <v>Map</v>
      </c>
      <c r="I78" s="24"/>
      <c r="J78" s="24"/>
      <c r="K78" s="54" t="str">
        <f t="shared" si="5"/>
        <v>119+83.69</v>
      </c>
      <c r="L78" s="18" t="str">
        <f>IF(OR(INDEX('Raw Data Points'!$1:$1048576,$B78,MATCH(L$7,'Raw Data Points'!$1:$1,0))=0,ISNA(INDEX('Raw Data Points'!$1:$1048576,$B78,MATCH(L$7,'Raw Data Points'!$1:$1,0)))),"",INDEX('Raw Data Points'!$1:$1048576,$B78,MATCH(L$7,'Raw Data Points'!$1:$1,0)))</f>
        <v>119+83.69</v>
      </c>
      <c r="M78" s="18">
        <f>IF(OR(INDEX('Raw Data Points'!$1:$1048576,$B78,MATCH(M$7,'Raw Data Points'!$1:$1,0))=0,ISNA(INDEX('Raw Data Points'!$1:$1048576,$B78,MATCH(M$7,'Raw Data Points'!$1:$1,0)))),"",INDEX('Raw Data Points'!$1:$1048576,$B78,MATCH(M$7,'Raw Data Points'!$1:$1,0)))</f>
        <v>4.21</v>
      </c>
      <c r="N78" s="18"/>
      <c r="O78" s="18"/>
      <c r="P78" s="18"/>
      <c r="Q78" s="18"/>
      <c r="R78" s="18" t="str">
        <f>IF(OR(INDEX('Raw Data Points'!$1:$1048576,$B78,MATCH(R$7,'Raw Data Points'!$1:$1,0))=0,ISNA(INDEX('Raw Data Points'!$1:$1048576,$B78,MATCH(R$7,'Raw Data Points'!$1:$1,0)))),"",INDEX('Raw Data Points'!$1:$1048576,$B78,MATCH(R$7,'Raw Data Points'!$1:$1,0)))</f>
        <v>RELOCATE</v>
      </c>
      <c r="S78" s="18" t="str">
        <f>IF(OR(INDEX('Raw Data Points'!$1:$1048576,$B78,MATCH(S$7,'Raw Data Points'!$1:$1,0))=0,ISNA(INDEX('Raw Data Points'!$1:$1048576,$B78,MATCH(S$7,'Raw Data Points'!$1:$1,0)))),"",INDEX('Raw Data Points'!$1:$1048576,$B78,MATCH(S$7,'Raw Data Points'!$1:$1,0)))</f>
        <v>CONFLICT</v>
      </c>
      <c r="T78" s="18" t="str">
        <f>IF(OR(INDEX('Raw Data Points'!$1:$1048576,$B78,MATCH(T$7,'Raw Data Points'!$1:$1,0))=0,ISNA(INDEX('Raw Data Points'!$1:$1048576,$B78,MATCH(T$7,'Raw Data Points'!$1:$1,0)))),"",INDEX('Raw Data Points'!$1:$1048576,$B78,MATCH(T$7,'Raw Data Points'!$1:$1,0)))</f>
        <v>LOCATED WITHIN FOOTPRINT OF PROPOSED IMPROVEMENTS</v>
      </c>
    </row>
    <row r="79" spans="1:20" ht="48" customHeight="1" x14ac:dyDescent="0.3">
      <c r="A79" s="3">
        <f t="shared" si="4"/>
        <v>1</v>
      </c>
      <c r="B79" s="3">
        <v>73</v>
      </c>
      <c r="C79" s="19">
        <f>IF(OR(INDEX('Raw Data Points'!$1:$1048576,$B79,MATCH(C$7,'Raw Data Points'!$1:$1,0))=0,ISNA(INDEX('Raw Data Points'!$1:$1048576,$B79,MATCH(C$7,'Raw Data Points'!$1:$1,0)))),"",INDEX('Raw Data Points'!$1:$1048576,$B79,MATCH(C$7,'Raw Data Points'!$1:$1,0)))</f>
        <v>128</v>
      </c>
      <c r="D79" s="19" t="str">
        <f>IF(OR(INDEX('Raw Data Points'!$1:$1048576,$B79,MATCH(D$7,'Raw Data Points'!$1:$1,0))=0,ISNA(INDEX('Raw Data Points'!$1:$1048576,$B79,MATCH(D$7,'Raw Data Points'!$1:$1,0)))),"",INDEX('Raw Data Points'!$1:$1048576,$B79,MATCH(D$7,'Raw Data Points'!$1:$1,0)))</f>
        <v>GREEN VALLEY SUD</v>
      </c>
      <c r="E79" s="19">
        <f t="shared" si="3"/>
        <v>0</v>
      </c>
      <c r="F79" s="19" t="str">
        <f>IF(OR(INDEX('Raw Data Points'!$1:$1048576,$B79,MATCH(F$7,'Raw Data Points'!$1:$1,0))=0,ISNA(INDEX('Raw Data Points'!$1:$1048576,$B79,MATCH(F$7,'Raw Data Points'!$1:$1,0)))),"",INDEX('Raw Data Points'!$1:$1048576,$B79,MATCH(F$7,'Raw Data Points'!$1:$1,0)))</f>
        <v>Water Valve</v>
      </c>
      <c r="G79" s="20"/>
      <c r="H79" s="25" t="str">
        <f>HYPERLINK(IF(OR(INDEX('Raw Data Points'!$1:$1048576,$B79,MATCH(H$7,'Raw Data Points'!$1:$1,0))=0,ISNA(INDEX('Raw Data Points'!$1:$1048576,$B79,MATCH(H$7,'Raw Data Points'!$1:$1,0)))),"",INDEX('Raw Data Points'!$1:$1048576,$B79,MATCH(H$7,'Raw Data Points'!$1:$1,0))),"Map")</f>
        <v>Map</v>
      </c>
      <c r="I79" s="25"/>
      <c r="J79" s="25"/>
      <c r="K79" s="55" t="str">
        <f t="shared" si="5"/>
        <v>119+79.91</v>
      </c>
      <c r="L79" s="19" t="str">
        <f>IF(OR(INDEX('Raw Data Points'!$1:$1048576,$B79,MATCH(L$7,'Raw Data Points'!$1:$1,0))=0,ISNA(INDEX('Raw Data Points'!$1:$1048576,$B79,MATCH(L$7,'Raw Data Points'!$1:$1,0)))),"",INDEX('Raw Data Points'!$1:$1048576,$B79,MATCH(L$7,'Raw Data Points'!$1:$1,0)))</f>
        <v>119+79.91</v>
      </c>
      <c r="M79" s="19">
        <f>IF(OR(INDEX('Raw Data Points'!$1:$1048576,$B79,MATCH(M$7,'Raw Data Points'!$1:$1,0))=0,ISNA(INDEX('Raw Data Points'!$1:$1048576,$B79,MATCH(M$7,'Raw Data Points'!$1:$1,0)))),"",INDEX('Raw Data Points'!$1:$1048576,$B79,MATCH(M$7,'Raw Data Points'!$1:$1,0)))</f>
        <v>6.52</v>
      </c>
      <c r="N79" s="19"/>
      <c r="O79" s="19"/>
      <c r="P79" s="19"/>
      <c r="Q79" s="19"/>
      <c r="R79" s="19" t="str">
        <f>IF(OR(INDEX('Raw Data Points'!$1:$1048576,$B79,MATCH(R$7,'Raw Data Points'!$1:$1,0))=0,ISNA(INDEX('Raw Data Points'!$1:$1048576,$B79,MATCH(R$7,'Raw Data Points'!$1:$1,0)))),"",INDEX('Raw Data Points'!$1:$1048576,$B79,MATCH(R$7,'Raw Data Points'!$1:$1,0)))</f>
        <v>RELOCATE</v>
      </c>
      <c r="S79" s="19" t="str">
        <f>IF(OR(INDEX('Raw Data Points'!$1:$1048576,$B79,MATCH(S$7,'Raw Data Points'!$1:$1,0))=0,ISNA(INDEX('Raw Data Points'!$1:$1048576,$B79,MATCH(S$7,'Raw Data Points'!$1:$1,0)))),"",INDEX('Raw Data Points'!$1:$1048576,$B79,MATCH(S$7,'Raw Data Points'!$1:$1,0)))</f>
        <v>CONFLICT</v>
      </c>
      <c r="T79" s="19" t="str">
        <f>IF(OR(INDEX('Raw Data Points'!$1:$1048576,$B79,MATCH(T$7,'Raw Data Points'!$1:$1,0))=0,ISNA(INDEX('Raw Data Points'!$1:$1048576,$B79,MATCH(T$7,'Raw Data Points'!$1:$1,0)))),"",INDEX('Raw Data Points'!$1:$1048576,$B79,MATCH(T$7,'Raw Data Points'!$1:$1,0)))</f>
        <v>LOCATED WITHIN FOOTPRINT OF PROPOSED IMPROVEMENTS</v>
      </c>
    </row>
    <row r="80" spans="1:20" ht="48" customHeight="1" x14ac:dyDescent="0.3">
      <c r="A80" s="3">
        <f t="shared" si="4"/>
        <v>1</v>
      </c>
      <c r="B80" s="3">
        <v>74</v>
      </c>
      <c r="C80" s="18">
        <f>IF(OR(INDEX('Raw Data Points'!$1:$1048576,$B80,MATCH(C$7,'Raw Data Points'!$1:$1,0))=0,ISNA(INDEX('Raw Data Points'!$1:$1048576,$B80,MATCH(C$7,'Raw Data Points'!$1:$1,0)))),"",INDEX('Raw Data Points'!$1:$1048576,$B80,MATCH(C$7,'Raw Data Points'!$1:$1,0)))</f>
        <v>129</v>
      </c>
      <c r="D80" s="18" t="str">
        <f>IF(OR(INDEX('Raw Data Points'!$1:$1048576,$B80,MATCH(D$7,'Raw Data Points'!$1:$1,0))=0,ISNA(INDEX('Raw Data Points'!$1:$1048576,$B80,MATCH(D$7,'Raw Data Points'!$1:$1,0)))),"",INDEX('Raw Data Points'!$1:$1048576,$B80,MATCH(D$7,'Raw Data Points'!$1:$1,0)))</f>
        <v>AT&amp;T</v>
      </c>
      <c r="E80" s="18">
        <f t="shared" si="3"/>
        <v>0</v>
      </c>
      <c r="F80" s="18" t="str">
        <f>IF(OR(INDEX('Raw Data Points'!$1:$1048576,$B80,MATCH(F$7,'Raw Data Points'!$1:$1,0))=0,ISNA(INDEX('Raw Data Points'!$1:$1048576,$B80,MATCH(F$7,'Raw Data Points'!$1:$1,0)))),"",INDEX('Raw Data Points'!$1:$1048576,$B80,MATCH(F$7,'Raw Data Points'!$1:$1,0)))</f>
        <v>Communications Pedestal</v>
      </c>
      <c r="G80" s="18"/>
      <c r="H80" s="24" t="str">
        <f>HYPERLINK(IF(OR(INDEX('Raw Data Points'!$1:$1048576,$B80,MATCH(H$7,'Raw Data Points'!$1:$1,0))=0,ISNA(INDEX('Raw Data Points'!$1:$1048576,$B80,MATCH(H$7,'Raw Data Points'!$1:$1,0)))),"",INDEX('Raw Data Points'!$1:$1048576,$B80,MATCH(H$7,'Raw Data Points'!$1:$1,0))),"Map")</f>
        <v>Map</v>
      </c>
      <c r="I80" s="24"/>
      <c r="J80" s="24"/>
      <c r="K80" s="54" t="str">
        <f t="shared" si="5"/>
        <v>119+32.27</v>
      </c>
      <c r="L80" s="18" t="str">
        <f>IF(OR(INDEX('Raw Data Points'!$1:$1048576,$B80,MATCH(L$7,'Raw Data Points'!$1:$1,0))=0,ISNA(INDEX('Raw Data Points'!$1:$1048576,$B80,MATCH(L$7,'Raw Data Points'!$1:$1,0)))),"",INDEX('Raw Data Points'!$1:$1048576,$B80,MATCH(L$7,'Raw Data Points'!$1:$1,0)))</f>
        <v>119+32.27</v>
      </c>
      <c r="M80" s="18">
        <f>IF(OR(INDEX('Raw Data Points'!$1:$1048576,$B80,MATCH(M$7,'Raw Data Points'!$1:$1,0))=0,ISNA(INDEX('Raw Data Points'!$1:$1048576,$B80,MATCH(M$7,'Raw Data Points'!$1:$1,0)))),"",INDEX('Raw Data Points'!$1:$1048576,$B80,MATCH(M$7,'Raw Data Points'!$1:$1,0)))</f>
        <v>16.86</v>
      </c>
      <c r="N80" s="18"/>
      <c r="O80" s="18"/>
      <c r="P80" s="18"/>
      <c r="Q80" s="18"/>
      <c r="R80" s="18" t="str">
        <f>IF(OR(INDEX('Raw Data Points'!$1:$1048576,$B80,MATCH(R$7,'Raw Data Points'!$1:$1,0))=0,ISNA(INDEX('Raw Data Points'!$1:$1048576,$B80,MATCH(R$7,'Raw Data Points'!$1:$1,0)))),"",INDEX('Raw Data Points'!$1:$1048576,$B80,MATCH(R$7,'Raw Data Points'!$1:$1,0)))</f>
        <v>RELOCATE</v>
      </c>
      <c r="S80" s="18" t="str">
        <f>IF(OR(INDEX('Raw Data Points'!$1:$1048576,$B80,MATCH(S$7,'Raw Data Points'!$1:$1,0))=0,ISNA(INDEX('Raw Data Points'!$1:$1048576,$B80,MATCH(S$7,'Raw Data Points'!$1:$1,0)))),"",INDEX('Raw Data Points'!$1:$1048576,$B80,MATCH(S$7,'Raw Data Points'!$1:$1,0)))</f>
        <v>CONFLICT</v>
      </c>
      <c r="T80" s="18" t="str">
        <f>IF(OR(INDEX('Raw Data Points'!$1:$1048576,$B80,MATCH(T$7,'Raw Data Points'!$1:$1,0))=0,ISNA(INDEX('Raw Data Points'!$1:$1048576,$B80,MATCH(T$7,'Raw Data Points'!$1:$1,0)))),"",INDEX('Raw Data Points'!$1:$1048576,$B80,MATCH(T$7,'Raw Data Points'!$1:$1,0)))</f>
        <v>LOCATED WITHIN FOOTPRINT OF PROPOSED IMPROVEMENTS</v>
      </c>
    </row>
    <row r="81" spans="1:20" ht="48" customHeight="1" x14ac:dyDescent="0.3">
      <c r="A81" s="3">
        <f t="shared" si="4"/>
        <v>1</v>
      </c>
      <c r="B81" s="3">
        <v>75</v>
      </c>
      <c r="C81" s="19">
        <f>IF(OR(INDEX('Raw Data Points'!$1:$1048576,$B81,MATCH(C$7,'Raw Data Points'!$1:$1,0))=0,ISNA(INDEX('Raw Data Points'!$1:$1048576,$B81,MATCH(C$7,'Raw Data Points'!$1:$1,0)))),"",INDEX('Raw Data Points'!$1:$1048576,$B81,MATCH(C$7,'Raw Data Points'!$1:$1,0)))</f>
        <v>130</v>
      </c>
      <c r="D81" s="19" t="str">
        <f>IF(OR(INDEX('Raw Data Points'!$1:$1048576,$B81,MATCH(D$7,'Raw Data Points'!$1:$1,0))=0,ISNA(INDEX('Raw Data Points'!$1:$1048576,$B81,MATCH(D$7,'Raw Data Points'!$1:$1,0)))),"",INDEX('Raw Data Points'!$1:$1048576,$B81,MATCH(D$7,'Raw Data Points'!$1:$1,0)))</f>
        <v>GVEC</v>
      </c>
      <c r="E81" s="19">
        <f t="shared" si="3"/>
        <v>0</v>
      </c>
      <c r="F81" s="19" t="str">
        <f>IF(OR(INDEX('Raw Data Points'!$1:$1048576,$B81,MATCH(F$7,'Raw Data Points'!$1:$1,0))=0,ISNA(INDEX('Raw Data Points'!$1:$1048576,$B81,MATCH(F$7,'Raw Data Points'!$1:$1,0)))),"",INDEX('Raw Data Points'!$1:$1048576,$B81,MATCH(F$7,'Raw Data Points'!$1:$1,0)))</f>
        <v>Electric Power Pole</v>
      </c>
      <c r="G81" s="20"/>
      <c r="H81" s="25" t="str">
        <f>HYPERLINK(IF(OR(INDEX('Raw Data Points'!$1:$1048576,$B81,MATCH(H$7,'Raw Data Points'!$1:$1,0))=0,ISNA(INDEX('Raw Data Points'!$1:$1048576,$B81,MATCH(H$7,'Raw Data Points'!$1:$1,0)))),"",INDEX('Raw Data Points'!$1:$1048576,$B81,MATCH(H$7,'Raw Data Points'!$1:$1,0))),"Map")</f>
        <v>Map</v>
      </c>
      <c r="I81" s="25"/>
      <c r="J81" s="25"/>
      <c r="K81" s="55" t="str">
        <f t="shared" si="5"/>
        <v>119+30.60</v>
      </c>
      <c r="L81" s="19" t="str">
        <f>IF(OR(INDEX('Raw Data Points'!$1:$1048576,$B81,MATCH(L$7,'Raw Data Points'!$1:$1,0))=0,ISNA(INDEX('Raw Data Points'!$1:$1048576,$B81,MATCH(L$7,'Raw Data Points'!$1:$1,0)))),"",INDEX('Raw Data Points'!$1:$1048576,$B81,MATCH(L$7,'Raw Data Points'!$1:$1,0)))</f>
        <v>119+30.60</v>
      </c>
      <c r="M81" s="19">
        <f>IF(OR(INDEX('Raw Data Points'!$1:$1048576,$B81,MATCH(M$7,'Raw Data Points'!$1:$1,0))=0,ISNA(INDEX('Raw Data Points'!$1:$1048576,$B81,MATCH(M$7,'Raw Data Points'!$1:$1,0)))),"",INDEX('Raw Data Points'!$1:$1048576,$B81,MATCH(M$7,'Raw Data Points'!$1:$1,0)))</f>
        <v>17.71</v>
      </c>
      <c r="N81" s="19"/>
      <c r="O81" s="19"/>
      <c r="P81" s="19"/>
      <c r="Q81" s="19"/>
      <c r="R81" s="19" t="str">
        <f>IF(OR(INDEX('Raw Data Points'!$1:$1048576,$B81,MATCH(R$7,'Raw Data Points'!$1:$1,0))=0,ISNA(INDEX('Raw Data Points'!$1:$1048576,$B81,MATCH(R$7,'Raw Data Points'!$1:$1,0)))),"",INDEX('Raw Data Points'!$1:$1048576,$B81,MATCH(R$7,'Raw Data Points'!$1:$1,0)))</f>
        <v>RELOCATE</v>
      </c>
      <c r="S81" s="19" t="str">
        <f>IF(OR(INDEX('Raw Data Points'!$1:$1048576,$B81,MATCH(S$7,'Raw Data Points'!$1:$1,0))=0,ISNA(INDEX('Raw Data Points'!$1:$1048576,$B81,MATCH(S$7,'Raw Data Points'!$1:$1,0)))),"",INDEX('Raw Data Points'!$1:$1048576,$B81,MATCH(S$7,'Raw Data Points'!$1:$1,0)))</f>
        <v>CONFLICT</v>
      </c>
      <c r="T81" s="19" t="str">
        <f>IF(OR(INDEX('Raw Data Points'!$1:$1048576,$B81,MATCH(T$7,'Raw Data Points'!$1:$1,0))=0,ISNA(INDEX('Raw Data Points'!$1:$1048576,$B81,MATCH(T$7,'Raw Data Points'!$1:$1,0)))),"",INDEX('Raw Data Points'!$1:$1048576,$B81,MATCH(T$7,'Raw Data Points'!$1:$1,0)))</f>
        <v>LOCATED WITHIN FOOTPRINT OF PROPOSED IMPROVEMENTS</v>
      </c>
    </row>
    <row r="82" spans="1:20" ht="48" customHeight="1" x14ac:dyDescent="0.3">
      <c r="A82" s="3">
        <f t="shared" si="4"/>
        <v>1</v>
      </c>
      <c r="B82" s="3">
        <v>76</v>
      </c>
      <c r="C82" s="18">
        <f>IF(OR(INDEX('Raw Data Points'!$1:$1048576,$B82,MATCH(C$7,'Raw Data Points'!$1:$1,0))=0,ISNA(INDEX('Raw Data Points'!$1:$1048576,$B82,MATCH(C$7,'Raw Data Points'!$1:$1,0)))),"",INDEX('Raw Data Points'!$1:$1048576,$B82,MATCH(C$7,'Raw Data Points'!$1:$1,0)))</f>
        <v>131</v>
      </c>
      <c r="D82" s="18" t="str">
        <f>IF(OR(INDEX('Raw Data Points'!$1:$1048576,$B82,MATCH(D$7,'Raw Data Points'!$1:$1,0))=0,ISNA(INDEX('Raw Data Points'!$1:$1048576,$B82,MATCH(D$7,'Raw Data Points'!$1:$1,0)))),"",INDEX('Raw Data Points'!$1:$1048576,$B82,MATCH(D$7,'Raw Data Points'!$1:$1,0)))</f>
        <v>GVEC</v>
      </c>
      <c r="E82" s="18">
        <f t="shared" si="3"/>
        <v>0</v>
      </c>
      <c r="F82" s="18" t="str">
        <f>IF(OR(INDEX('Raw Data Points'!$1:$1048576,$B82,MATCH(F$7,'Raw Data Points'!$1:$1,0))=0,ISNA(INDEX('Raw Data Points'!$1:$1048576,$B82,MATCH(F$7,'Raw Data Points'!$1:$1,0)))),"",INDEX('Raw Data Points'!$1:$1048576,$B82,MATCH(F$7,'Raw Data Points'!$1:$1,0)))</f>
        <v>Electric Guy Anchor</v>
      </c>
      <c r="G82" s="18"/>
      <c r="H82" s="24" t="str">
        <f>HYPERLINK(IF(OR(INDEX('Raw Data Points'!$1:$1048576,$B82,MATCH(H$7,'Raw Data Points'!$1:$1,0))=0,ISNA(INDEX('Raw Data Points'!$1:$1048576,$B82,MATCH(H$7,'Raw Data Points'!$1:$1,0)))),"",INDEX('Raw Data Points'!$1:$1048576,$B82,MATCH(H$7,'Raw Data Points'!$1:$1,0))),"Map")</f>
        <v>Map</v>
      </c>
      <c r="I82" s="24"/>
      <c r="J82" s="24"/>
      <c r="K82" s="54" t="str">
        <f t="shared" si="5"/>
        <v>119+31.60</v>
      </c>
      <c r="L82" s="18" t="str">
        <f>IF(OR(INDEX('Raw Data Points'!$1:$1048576,$B82,MATCH(L$7,'Raw Data Points'!$1:$1,0))=0,ISNA(INDEX('Raw Data Points'!$1:$1048576,$B82,MATCH(L$7,'Raw Data Points'!$1:$1,0)))),"",INDEX('Raw Data Points'!$1:$1048576,$B82,MATCH(L$7,'Raw Data Points'!$1:$1,0)))</f>
        <v>119+31.60</v>
      </c>
      <c r="M82" s="18">
        <f>IF(OR(INDEX('Raw Data Points'!$1:$1048576,$B82,MATCH(M$7,'Raw Data Points'!$1:$1,0))=0,ISNA(INDEX('Raw Data Points'!$1:$1048576,$B82,MATCH(M$7,'Raw Data Points'!$1:$1,0)))),"",INDEX('Raw Data Points'!$1:$1048576,$B82,MATCH(M$7,'Raw Data Points'!$1:$1,0)))</f>
        <v>46.47</v>
      </c>
      <c r="N82" s="18"/>
      <c r="O82" s="18"/>
      <c r="P82" s="18"/>
      <c r="Q82" s="18"/>
      <c r="R82" s="18" t="str">
        <f>IF(OR(INDEX('Raw Data Points'!$1:$1048576,$B82,MATCH(R$7,'Raw Data Points'!$1:$1,0))=0,ISNA(INDEX('Raw Data Points'!$1:$1048576,$B82,MATCH(R$7,'Raw Data Points'!$1:$1,0)))),"",INDEX('Raw Data Points'!$1:$1048576,$B82,MATCH(R$7,'Raw Data Points'!$1:$1,0)))</f>
        <v>RELOCATE</v>
      </c>
      <c r="S82" s="18" t="str">
        <f>IF(OR(INDEX('Raw Data Points'!$1:$1048576,$B82,MATCH(S$7,'Raw Data Points'!$1:$1,0))=0,ISNA(INDEX('Raw Data Points'!$1:$1048576,$B82,MATCH(S$7,'Raw Data Points'!$1:$1,0)))),"",INDEX('Raw Data Points'!$1:$1048576,$B82,MATCH(S$7,'Raw Data Points'!$1:$1,0)))</f>
        <v>CONFLICT</v>
      </c>
      <c r="T82" s="18" t="str">
        <f>IF(OR(INDEX('Raw Data Points'!$1:$1048576,$B82,MATCH(T$7,'Raw Data Points'!$1:$1,0))=0,ISNA(INDEX('Raw Data Points'!$1:$1048576,$B82,MATCH(T$7,'Raw Data Points'!$1:$1,0)))),"",INDEX('Raw Data Points'!$1:$1048576,$B82,MATCH(T$7,'Raw Data Points'!$1:$1,0)))</f>
        <v>LOCATED WITHIN FOOTPRINT OF PROPOSED IMPROVEMENTS</v>
      </c>
    </row>
    <row r="83" spans="1:20" ht="48" customHeight="1" x14ac:dyDescent="0.3">
      <c r="A83" s="3">
        <f t="shared" si="4"/>
        <v>1</v>
      </c>
      <c r="B83" s="3">
        <v>77</v>
      </c>
      <c r="C83" s="19">
        <f>IF(OR(INDEX('Raw Data Points'!$1:$1048576,$B83,MATCH(C$7,'Raw Data Points'!$1:$1,0))=0,ISNA(INDEX('Raw Data Points'!$1:$1048576,$B83,MATCH(C$7,'Raw Data Points'!$1:$1,0)))),"",INDEX('Raw Data Points'!$1:$1048576,$B83,MATCH(C$7,'Raw Data Points'!$1:$1,0)))</f>
        <v>132</v>
      </c>
      <c r="D83" s="19" t="str">
        <f>IF(OR(INDEX('Raw Data Points'!$1:$1048576,$B83,MATCH(D$7,'Raw Data Points'!$1:$1,0))=0,ISNA(INDEX('Raw Data Points'!$1:$1048576,$B83,MATCH(D$7,'Raw Data Points'!$1:$1,0)))),"",INDEX('Raw Data Points'!$1:$1048576,$B83,MATCH(D$7,'Raw Data Points'!$1:$1,0)))</f>
        <v>GVEC</v>
      </c>
      <c r="E83" s="19">
        <f t="shared" si="3"/>
        <v>0</v>
      </c>
      <c r="F83" s="19" t="str">
        <f>IF(OR(INDEX('Raw Data Points'!$1:$1048576,$B83,MATCH(F$7,'Raw Data Points'!$1:$1,0))=0,ISNA(INDEX('Raw Data Points'!$1:$1048576,$B83,MATCH(F$7,'Raw Data Points'!$1:$1,0)))),"",INDEX('Raw Data Points'!$1:$1048576,$B83,MATCH(F$7,'Raw Data Points'!$1:$1,0)))</f>
        <v>Electric Service Pole</v>
      </c>
      <c r="G83" s="20"/>
      <c r="H83" s="25" t="str">
        <f>HYPERLINK(IF(OR(INDEX('Raw Data Points'!$1:$1048576,$B83,MATCH(H$7,'Raw Data Points'!$1:$1,0))=0,ISNA(INDEX('Raw Data Points'!$1:$1048576,$B83,MATCH(H$7,'Raw Data Points'!$1:$1,0)))),"",INDEX('Raw Data Points'!$1:$1048576,$B83,MATCH(H$7,'Raw Data Points'!$1:$1,0))),"Map")</f>
        <v>Map</v>
      </c>
      <c r="I83" s="25"/>
      <c r="J83" s="25"/>
      <c r="K83" s="55" t="str">
        <f t="shared" si="5"/>
        <v>119+31.97</v>
      </c>
      <c r="L83" s="19" t="str">
        <f>IF(OR(INDEX('Raw Data Points'!$1:$1048576,$B83,MATCH(L$7,'Raw Data Points'!$1:$1,0))=0,ISNA(INDEX('Raw Data Points'!$1:$1048576,$B83,MATCH(L$7,'Raw Data Points'!$1:$1,0)))),"",INDEX('Raw Data Points'!$1:$1048576,$B83,MATCH(L$7,'Raw Data Points'!$1:$1,0)))</f>
        <v>119+31.97</v>
      </c>
      <c r="M83" s="19">
        <f>IF(OR(INDEX('Raw Data Points'!$1:$1048576,$B83,MATCH(M$7,'Raw Data Points'!$1:$1,0))=0,ISNA(INDEX('Raw Data Points'!$1:$1048576,$B83,MATCH(M$7,'Raw Data Points'!$1:$1,0)))),"",INDEX('Raw Data Points'!$1:$1048576,$B83,MATCH(M$7,'Raw Data Points'!$1:$1,0)))</f>
        <v>59.31</v>
      </c>
      <c r="N83" s="19"/>
      <c r="O83" s="19"/>
      <c r="P83" s="19"/>
      <c r="Q83" s="19"/>
      <c r="R83" s="19" t="str">
        <f>IF(OR(INDEX('Raw Data Points'!$1:$1048576,$B83,MATCH(R$7,'Raw Data Points'!$1:$1,0))=0,ISNA(INDEX('Raw Data Points'!$1:$1048576,$B83,MATCH(R$7,'Raw Data Points'!$1:$1,0)))),"",INDEX('Raw Data Points'!$1:$1048576,$B83,MATCH(R$7,'Raw Data Points'!$1:$1,0)))</f>
        <v>RELOCATE</v>
      </c>
      <c r="S83" s="19" t="str">
        <f>IF(OR(INDEX('Raw Data Points'!$1:$1048576,$B83,MATCH(S$7,'Raw Data Points'!$1:$1,0))=0,ISNA(INDEX('Raw Data Points'!$1:$1048576,$B83,MATCH(S$7,'Raw Data Points'!$1:$1,0)))),"",INDEX('Raw Data Points'!$1:$1048576,$B83,MATCH(S$7,'Raw Data Points'!$1:$1,0)))</f>
        <v>CONFLICT</v>
      </c>
      <c r="T83" s="19" t="str">
        <f>IF(OR(INDEX('Raw Data Points'!$1:$1048576,$B83,MATCH(T$7,'Raw Data Points'!$1:$1,0))=0,ISNA(INDEX('Raw Data Points'!$1:$1048576,$B83,MATCH(T$7,'Raw Data Points'!$1:$1,0)))),"",INDEX('Raw Data Points'!$1:$1048576,$B83,MATCH(T$7,'Raw Data Points'!$1:$1,0)))</f>
        <v>LOCATED WITHIN FOOTPRINT OF PROPOSED IMPROVEMENTS</v>
      </c>
    </row>
    <row r="84" spans="1:20" ht="48" customHeight="1" x14ac:dyDescent="0.3">
      <c r="A84" s="3">
        <f t="shared" si="4"/>
        <v>1</v>
      </c>
      <c r="B84" s="3">
        <v>78</v>
      </c>
      <c r="C84" s="18">
        <f>IF(OR(INDEX('Raw Data Points'!$1:$1048576,$B84,MATCH(C$7,'Raw Data Points'!$1:$1,0))=0,ISNA(INDEX('Raw Data Points'!$1:$1048576,$B84,MATCH(C$7,'Raw Data Points'!$1:$1,0)))),"",INDEX('Raw Data Points'!$1:$1048576,$B84,MATCH(C$7,'Raw Data Points'!$1:$1,0)))</f>
        <v>133</v>
      </c>
      <c r="D84" s="18" t="str">
        <f>IF(OR(INDEX('Raw Data Points'!$1:$1048576,$B84,MATCH(D$7,'Raw Data Points'!$1:$1,0))=0,ISNA(INDEX('Raw Data Points'!$1:$1048576,$B84,MATCH(D$7,'Raw Data Points'!$1:$1,0)))),"",INDEX('Raw Data Points'!$1:$1048576,$B84,MATCH(D$7,'Raw Data Points'!$1:$1,0)))</f>
        <v>AT&amp;T</v>
      </c>
      <c r="E84" s="18">
        <f t="shared" si="3"/>
        <v>0</v>
      </c>
      <c r="F84" s="18" t="str">
        <f>IF(OR(INDEX('Raw Data Points'!$1:$1048576,$B84,MATCH(F$7,'Raw Data Points'!$1:$1,0))=0,ISNA(INDEX('Raw Data Points'!$1:$1048576,$B84,MATCH(F$7,'Raw Data Points'!$1:$1,0)))),"",INDEX('Raw Data Points'!$1:$1048576,$B84,MATCH(F$7,'Raw Data Points'!$1:$1,0)))</f>
        <v>Communications Pedestal</v>
      </c>
      <c r="G84" s="18"/>
      <c r="H84" s="24" t="str">
        <f>HYPERLINK(IF(OR(INDEX('Raw Data Points'!$1:$1048576,$B84,MATCH(H$7,'Raw Data Points'!$1:$1,0))=0,ISNA(INDEX('Raw Data Points'!$1:$1048576,$B84,MATCH(H$7,'Raw Data Points'!$1:$1,0)))),"",INDEX('Raw Data Points'!$1:$1048576,$B84,MATCH(H$7,'Raw Data Points'!$1:$1,0))),"Map")</f>
        <v>Map</v>
      </c>
      <c r="I84" s="24"/>
      <c r="J84" s="24"/>
      <c r="K84" s="54" t="str">
        <f t="shared" si="5"/>
        <v>116+64.23</v>
      </c>
      <c r="L84" s="18" t="str">
        <f>IF(OR(INDEX('Raw Data Points'!$1:$1048576,$B84,MATCH(L$7,'Raw Data Points'!$1:$1,0))=0,ISNA(INDEX('Raw Data Points'!$1:$1048576,$B84,MATCH(L$7,'Raw Data Points'!$1:$1,0)))),"",INDEX('Raw Data Points'!$1:$1048576,$B84,MATCH(L$7,'Raw Data Points'!$1:$1,0)))</f>
        <v>116+64.23</v>
      </c>
      <c r="M84" s="18">
        <f>IF(OR(INDEX('Raw Data Points'!$1:$1048576,$B84,MATCH(M$7,'Raw Data Points'!$1:$1,0))=0,ISNA(INDEX('Raw Data Points'!$1:$1048576,$B84,MATCH(M$7,'Raw Data Points'!$1:$1,0)))),"",INDEX('Raw Data Points'!$1:$1048576,$B84,MATCH(M$7,'Raw Data Points'!$1:$1,0)))</f>
        <v>-43.43</v>
      </c>
      <c r="N84" s="18"/>
      <c r="O84" s="18"/>
      <c r="P84" s="18"/>
      <c r="Q84" s="18"/>
      <c r="R84" s="18" t="str">
        <f>IF(OR(INDEX('Raw Data Points'!$1:$1048576,$B84,MATCH(R$7,'Raw Data Points'!$1:$1,0))=0,ISNA(INDEX('Raw Data Points'!$1:$1048576,$B84,MATCH(R$7,'Raw Data Points'!$1:$1,0)))),"",INDEX('Raw Data Points'!$1:$1048576,$B84,MATCH(R$7,'Raw Data Points'!$1:$1,0)))</f>
        <v>RELOCATE</v>
      </c>
      <c r="S84" s="18" t="str">
        <f>IF(OR(INDEX('Raw Data Points'!$1:$1048576,$B84,MATCH(S$7,'Raw Data Points'!$1:$1,0))=0,ISNA(INDEX('Raw Data Points'!$1:$1048576,$B84,MATCH(S$7,'Raw Data Points'!$1:$1,0)))),"",INDEX('Raw Data Points'!$1:$1048576,$B84,MATCH(S$7,'Raw Data Points'!$1:$1,0)))</f>
        <v>CONFLICT</v>
      </c>
      <c r="T84" s="18" t="str">
        <f>IF(OR(INDEX('Raw Data Points'!$1:$1048576,$B84,MATCH(T$7,'Raw Data Points'!$1:$1,0))=0,ISNA(INDEX('Raw Data Points'!$1:$1048576,$B84,MATCH(T$7,'Raw Data Points'!$1:$1,0)))),"",INDEX('Raw Data Points'!$1:$1048576,$B84,MATCH(T$7,'Raw Data Points'!$1:$1,0)))</f>
        <v>LOCATED WITHIN FOOTPRINT OF PROPOSED IMPROVEMENTS</v>
      </c>
    </row>
    <row r="85" spans="1:20" ht="48" customHeight="1" x14ac:dyDescent="0.3">
      <c r="A85" s="3">
        <f t="shared" si="4"/>
        <v>1</v>
      </c>
      <c r="B85" s="3">
        <v>79</v>
      </c>
      <c r="C85" s="19">
        <f>IF(OR(INDEX('Raw Data Points'!$1:$1048576,$B85,MATCH(C$7,'Raw Data Points'!$1:$1,0))=0,ISNA(INDEX('Raw Data Points'!$1:$1048576,$B85,MATCH(C$7,'Raw Data Points'!$1:$1,0)))),"",INDEX('Raw Data Points'!$1:$1048576,$B85,MATCH(C$7,'Raw Data Points'!$1:$1,0)))</f>
        <v>134</v>
      </c>
      <c r="D85" s="19" t="str">
        <f>IF(OR(INDEX('Raw Data Points'!$1:$1048576,$B85,MATCH(D$7,'Raw Data Points'!$1:$1,0))=0,ISNA(INDEX('Raw Data Points'!$1:$1048576,$B85,MATCH(D$7,'Raw Data Points'!$1:$1,0)))),"",INDEX('Raw Data Points'!$1:$1048576,$B85,MATCH(D$7,'Raw Data Points'!$1:$1,0)))</f>
        <v>GREEN VALLEY SUD</v>
      </c>
      <c r="E85" s="19">
        <f t="shared" si="3"/>
        <v>0</v>
      </c>
      <c r="F85" s="19" t="str">
        <f>IF(OR(INDEX('Raw Data Points'!$1:$1048576,$B85,MATCH(F$7,'Raw Data Points'!$1:$1,0))=0,ISNA(INDEX('Raw Data Points'!$1:$1048576,$B85,MATCH(F$7,'Raw Data Points'!$1:$1,0)))),"",INDEX('Raw Data Points'!$1:$1048576,$B85,MATCH(F$7,'Raw Data Points'!$1:$1,0)))</f>
        <v>Water Meter</v>
      </c>
      <c r="G85" s="20"/>
      <c r="H85" s="25" t="str">
        <f>HYPERLINK(IF(OR(INDEX('Raw Data Points'!$1:$1048576,$B85,MATCH(H$7,'Raw Data Points'!$1:$1,0))=0,ISNA(INDEX('Raw Data Points'!$1:$1048576,$B85,MATCH(H$7,'Raw Data Points'!$1:$1,0)))),"",INDEX('Raw Data Points'!$1:$1048576,$B85,MATCH(H$7,'Raw Data Points'!$1:$1,0))),"Map")</f>
        <v>Map</v>
      </c>
      <c r="I85" s="25"/>
      <c r="J85" s="25"/>
      <c r="K85" s="55" t="str">
        <f t="shared" si="5"/>
        <v>117+03.84</v>
      </c>
      <c r="L85" s="19" t="str">
        <f>IF(OR(INDEX('Raw Data Points'!$1:$1048576,$B85,MATCH(L$7,'Raw Data Points'!$1:$1,0))=0,ISNA(INDEX('Raw Data Points'!$1:$1048576,$B85,MATCH(L$7,'Raw Data Points'!$1:$1,0)))),"",INDEX('Raw Data Points'!$1:$1048576,$B85,MATCH(L$7,'Raw Data Points'!$1:$1,0)))</f>
        <v>117+03.84</v>
      </c>
      <c r="M85" s="19">
        <f>IF(OR(INDEX('Raw Data Points'!$1:$1048576,$B85,MATCH(M$7,'Raw Data Points'!$1:$1,0))=0,ISNA(INDEX('Raw Data Points'!$1:$1048576,$B85,MATCH(M$7,'Raw Data Points'!$1:$1,0)))),"",INDEX('Raw Data Points'!$1:$1048576,$B85,MATCH(M$7,'Raw Data Points'!$1:$1,0)))</f>
        <v>25.98</v>
      </c>
      <c r="N85" s="19"/>
      <c r="O85" s="19"/>
      <c r="P85" s="19"/>
      <c r="Q85" s="19"/>
      <c r="R85" s="19" t="str">
        <f>IF(OR(INDEX('Raw Data Points'!$1:$1048576,$B85,MATCH(R$7,'Raw Data Points'!$1:$1,0))=0,ISNA(INDEX('Raw Data Points'!$1:$1048576,$B85,MATCH(R$7,'Raw Data Points'!$1:$1,0)))),"",INDEX('Raw Data Points'!$1:$1048576,$B85,MATCH(R$7,'Raw Data Points'!$1:$1,0)))</f>
        <v>RELOCATE</v>
      </c>
      <c r="S85" s="19" t="str">
        <f>IF(OR(INDEX('Raw Data Points'!$1:$1048576,$B85,MATCH(S$7,'Raw Data Points'!$1:$1,0))=0,ISNA(INDEX('Raw Data Points'!$1:$1048576,$B85,MATCH(S$7,'Raw Data Points'!$1:$1,0)))),"",INDEX('Raw Data Points'!$1:$1048576,$B85,MATCH(S$7,'Raw Data Points'!$1:$1,0)))</f>
        <v>CONFLICT</v>
      </c>
      <c r="T85" s="19" t="str">
        <f>IF(OR(INDEX('Raw Data Points'!$1:$1048576,$B85,MATCH(T$7,'Raw Data Points'!$1:$1,0))=0,ISNA(INDEX('Raw Data Points'!$1:$1048576,$B85,MATCH(T$7,'Raw Data Points'!$1:$1,0)))),"",INDEX('Raw Data Points'!$1:$1048576,$B85,MATCH(T$7,'Raw Data Points'!$1:$1,0)))</f>
        <v>LOCATED WITHIN FOOTPRINT OF PROPOSED IMPROVEMENTS</v>
      </c>
    </row>
    <row r="86" spans="1:20" ht="48" customHeight="1" x14ac:dyDescent="0.3">
      <c r="A86" s="3">
        <f t="shared" si="4"/>
        <v>1</v>
      </c>
      <c r="B86" s="3">
        <v>80</v>
      </c>
      <c r="C86" s="18">
        <f>IF(OR(INDEX('Raw Data Points'!$1:$1048576,$B86,MATCH(C$7,'Raw Data Points'!$1:$1,0))=0,ISNA(INDEX('Raw Data Points'!$1:$1048576,$B86,MATCH(C$7,'Raw Data Points'!$1:$1,0)))),"",INDEX('Raw Data Points'!$1:$1048576,$B86,MATCH(C$7,'Raw Data Points'!$1:$1,0)))</f>
        <v>135</v>
      </c>
      <c r="D86" s="18" t="str">
        <f>IF(OR(INDEX('Raw Data Points'!$1:$1048576,$B86,MATCH(D$7,'Raw Data Points'!$1:$1,0))=0,ISNA(INDEX('Raw Data Points'!$1:$1048576,$B86,MATCH(D$7,'Raw Data Points'!$1:$1,0)))),"",INDEX('Raw Data Points'!$1:$1048576,$B86,MATCH(D$7,'Raw Data Points'!$1:$1,0)))</f>
        <v>AT&amp;T</v>
      </c>
      <c r="E86" s="18">
        <f t="shared" si="3"/>
        <v>0</v>
      </c>
      <c r="F86" s="18" t="str">
        <f>IF(OR(INDEX('Raw Data Points'!$1:$1048576,$B86,MATCH(F$7,'Raw Data Points'!$1:$1,0))=0,ISNA(INDEX('Raw Data Points'!$1:$1048576,$B86,MATCH(F$7,'Raw Data Points'!$1:$1,0)))),"",INDEX('Raw Data Points'!$1:$1048576,$B86,MATCH(F$7,'Raw Data Points'!$1:$1,0)))</f>
        <v>Communications Pedestal</v>
      </c>
      <c r="G86" s="18"/>
      <c r="H86" s="24" t="str">
        <f>HYPERLINK(IF(OR(INDEX('Raw Data Points'!$1:$1048576,$B86,MATCH(H$7,'Raw Data Points'!$1:$1,0))=0,ISNA(INDEX('Raw Data Points'!$1:$1048576,$B86,MATCH(H$7,'Raw Data Points'!$1:$1,0)))),"",INDEX('Raw Data Points'!$1:$1048576,$B86,MATCH(H$7,'Raw Data Points'!$1:$1,0))),"Map")</f>
        <v>Map</v>
      </c>
      <c r="I86" s="24"/>
      <c r="J86" s="24"/>
      <c r="K86" s="54" t="str">
        <f t="shared" si="5"/>
        <v>116+17.28</v>
      </c>
      <c r="L86" s="18" t="str">
        <f>IF(OR(INDEX('Raw Data Points'!$1:$1048576,$B86,MATCH(L$7,'Raw Data Points'!$1:$1,0))=0,ISNA(INDEX('Raw Data Points'!$1:$1048576,$B86,MATCH(L$7,'Raw Data Points'!$1:$1,0)))),"",INDEX('Raw Data Points'!$1:$1048576,$B86,MATCH(L$7,'Raw Data Points'!$1:$1,0)))</f>
        <v>116+17.28</v>
      </c>
      <c r="M86" s="18">
        <f>IF(OR(INDEX('Raw Data Points'!$1:$1048576,$B86,MATCH(M$7,'Raw Data Points'!$1:$1,0))=0,ISNA(INDEX('Raw Data Points'!$1:$1048576,$B86,MATCH(M$7,'Raw Data Points'!$1:$1,0)))),"",INDEX('Raw Data Points'!$1:$1048576,$B86,MATCH(M$7,'Raw Data Points'!$1:$1,0)))</f>
        <v>-41.57</v>
      </c>
      <c r="N86" s="18"/>
      <c r="O86" s="18"/>
      <c r="P86" s="18"/>
      <c r="Q86" s="18"/>
      <c r="R86" s="18" t="str">
        <f>IF(OR(INDEX('Raw Data Points'!$1:$1048576,$B86,MATCH(R$7,'Raw Data Points'!$1:$1,0))=0,ISNA(INDEX('Raw Data Points'!$1:$1048576,$B86,MATCH(R$7,'Raw Data Points'!$1:$1,0)))),"",INDEX('Raw Data Points'!$1:$1048576,$B86,MATCH(R$7,'Raw Data Points'!$1:$1,0)))</f>
        <v>RELOCATE</v>
      </c>
      <c r="S86" s="18" t="str">
        <f>IF(OR(INDEX('Raw Data Points'!$1:$1048576,$B86,MATCH(S$7,'Raw Data Points'!$1:$1,0))=0,ISNA(INDEX('Raw Data Points'!$1:$1048576,$B86,MATCH(S$7,'Raw Data Points'!$1:$1,0)))),"",INDEX('Raw Data Points'!$1:$1048576,$B86,MATCH(S$7,'Raw Data Points'!$1:$1,0)))</f>
        <v>CONFLICT</v>
      </c>
      <c r="T86" s="18" t="str">
        <f>IF(OR(INDEX('Raw Data Points'!$1:$1048576,$B86,MATCH(T$7,'Raw Data Points'!$1:$1,0))=0,ISNA(INDEX('Raw Data Points'!$1:$1048576,$B86,MATCH(T$7,'Raw Data Points'!$1:$1,0)))),"",INDEX('Raw Data Points'!$1:$1048576,$B86,MATCH(T$7,'Raw Data Points'!$1:$1,0)))</f>
        <v>LOCATED WITHIN FOOTPRINT OF PROPOSED IMPROVEMENTS</v>
      </c>
    </row>
    <row r="87" spans="1:20" ht="48" customHeight="1" x14ac:dyDescent="0.3">
      <c r="A87" s="3">
        <f t="shared" si="4"/>
        <v>1</v>
      </c>
      <c r="B87" s="3">
        <v>81</v>
      </c>
      <c r="C87" s="19">
        <f>IF(OR(INDEX('Raw Data Points'!$1:$1048576,$B87,MATCH(C$7,'Raw Data Points'!$1:$1,0))=0,ISNA(INDEX('Raw Data Points'!$1:$1048576,$B87,MATCH(C$7,'Raw Data Points'!$1:$1,0)))),"",INDEX('Raw Data Points'!$1:$1048576,$B87,MATCH(C$7,'Raw Data Points'!$1:$1,0)))</f>
        <v>136</v>
      </c>
      <c r="D87" s="19" t="str">
        <f>IF(OR(INDEX('Raw Data Points'!$1:$1048576,$B87,MATCH(D$7,'Raw Data Points'!$1:$1,0))=0,ISNA(INDEX('Raw Data Points'!$1:$1048576,$B87,MATCH(D$7,'Raw Data Points'!$1:$1,0)))),"",INDEX('Raw Data Points'!$1:$1048576,$B87,MATCH(D$7,'Raw Data Points'!$1:$1,0)))</f>
        <v>AT&amp;T</v>
      </c>
      <c r="E87" s="19">
        <f t="shared" si="3"/>
        <v>0</v>
      </c>
      <c r="F87" s="19" t="str">
        <f>IF(OR(INDEX('Raw Data Points'!$1:$1048576,$B87,MATCH(F$7,'Raw Data Points'!$1:$1,0))=0,ISNA(INDEX('Raw Data Points'!$1:$1048576,$B87,MATCH(F$7,'Raw Data Points'!$1:$1,0)))),"",INDEX('Raw Data Points'!$1:$1048576,$B87,MATCH(F$7,'Raw Data Points'!$1:$1,0)))</f>
        <v>Communications Pedestal</v>
      </c>
      <c r="G87" s="20"/>
      <c r="H87" s="25" t="str">
        <f>HYPERLINK(IF(OR(INDEX('Raw Data Points'!$1:$1048576,$B87,MATCH(H$7,'Raw Data Points'!$1:$1,0))=0,ISNA(INDEX('Raw Data Points'!$1:$1048576,$B87,MATCH(H$7,'Raw Data Points'!$1:$1,0)))),"",INDEX('Raw Data Points'!$1:$1048576,$B87,MATCH(H$7,'Raw Data Points'!$1:$1,0))),"Map")</f>
        <v>Map</v>
      </c>
      <c r="I87" s="25"/>
      <c r="J87" s="25"/>
      <c r="K87" s="55" t="str">
        <f t="shared" si="5"/>
        <v>116+18.44</v>
      </c>
      <c r="L87" s="19" t="str">
        <f>IF(OR(INDEX('Raw Data Points'!$1:$1048576,$B87,MATCH(L$7,'Raw Data Points'!$1:$1,0))=0,ISNA(INDEX('Raw Data Points'!$1:$1048576,$B87,MATCH(L$7,'Raw Data Points'!$1:$1,0)))),"",INDEX('Raw Data Points'!$1:$1048576,$B87,MATCH(L$7,'Raw Data Points'!$1:$1,0)))</f>
        <v>116+18.44</v>
      </c>
      <c r="M87" s="19">
        <f>IF(OR(INDEX('Raw Data Points'!$1:$1048576,$B87,MATCH(M$7,'Raw Data Points'!$1:$1,0))=0,ISNA(INDEX('Raw Data Points'!$1:$1048576,$B87,MATCH(M$7,'Raw Data Points'!$1:$1,0)))),"",INDEX('Raw Data Points'!$1:$1048576,$B87,MATCH(M$7,'Raw Data Points'!$1:$1,0)))</f>
        <v>-36.17</v>
      </c>
      <c r="N87" s="19"/>
      <c r="O87" s="19"/>
      <c r="P87" s="19"/>
      <c r="Q87" s="19"/>
      <c r="R87" s="19" t="str">
        <f>IF(OR(INDEX('Raw Data Points'!$1:$1048576,$B87,MATCH(R$7,'Raw Data Points'!$1:$1,0))=0,ISNA(INDEX('Raw Data Points'!$1:$1048576,$B87,MATCH(R$7,'Raw Data Points'!$1:$1,0)))),"",INDEX('Raw Data Points'!$1:$1048576,$B87,MATCH(R$7,'Raw Data Points'!$1:$1,0)))</f>
        <v>RELOCATE</v>
      </c>
      <c r="S87" s="19" t="str">
        <f>IF(OR(INDEX('Raw Data Points'!$1:$1048576,$B87,MATCH(S$7,'Raw Data Points'!$1:$1,0))=0,ISNA(INDEX('Raw Data Points'!$1:$1048576,$B87,MATCH(S$7,'Raw Data Points'!$1:$1,0)))),"",INDEX('Raw Data Points'!$1:$1048576,$B87,MATCH(S$7,'Raw Data Points'!$1:$1,0)))</f>
        <v>CONFLICT</v>
      </c>
      <c r="T87" s="19" t="str">
        <f>IF(OR(INDEX('Raw Data Points'!$1:$1048576,$B87,MATCH(T$7,'Raw Data Points'!$1:$1,0))=0,ISNA(INDEX('Raw Data Points'!$1:$1048576,$B87,MATCH(T$7,'Raw Data Points'!$1:$1,0)))),"",INDEX('Raw Data Points'!$1:$1048576,$B87,MATCH(T$7,'Raw Data Points'!$1:$1,0)))</f>
        <v>LOCATED WITHIN FOOTPRINT OF PROPOSED IMPROVEMENTS</v>
      </c>
    </row>
    <row r="88" spans="1:20" ht="48" customHeight="1" x14ac:dyDescent="0.3">
      <c r="A88" s="3">
        <f t="shared" si="4"/>
        <v>1</v>
      </c>
      <c r="B88" s="3">
        <v>82</v>
      </c>
      <c r="C88" s="18">
        <f>IF(OR(INDEX('Raw Data Points'!$1:$1048576,$B88,MATCH(C$7,'Raw Data Points'!$1:$1,0))=0,ISNA(INDEX('Raw Data Points'!$1:$1048576,$B88,MATCH(C$7,'Raw Data Points'!$1:$1,0)))),"",INDEX('Raw Data Points'!$1:$1048576,$B88,MATCH(C$7,'Raw Data Points'!$1:$1,0)))</f>
        <v>137</v>
      </c>
      <c r="D88" s="18" t="str">
        <f>IF(OR(INDEX('Raw Data Points'!$1:$1048576,$B88,MATCH(D$7,'Raw Data Points'!$1:$1,0))=0,ISNA(INDEX('Raw Data Points'!$1:$1048576,$B88,MATCH(D$7,'Raw Data Points'!$1:$1,0)))),"",INDEX('Raw Data Points'!$1:$1048576,$B88,MATCH(D$7,'Raw Data Points'!$1:$1,0)))</f>
        <v>GVEC</v>
      </c>
      <c r="E88" s="18">
        <f t="shared" si="3"/>
        <v>0</v>
      </c>
      <c r="F88" s="18" t="str">
        <f>IF(OR(INDEX('Raw Data Points'!$1:$1048576,$B88,MATCH(F$7,'Raw Data Points'!$1:$1,0))=0,ISNA(INDEX('Raw Data Points'!$1:$1048576,$B88,MATCH(F$7,'Raw Data Points'!$1:$1,0)))),"",INDEX('Raw Data Points'!$1:$1048576,$B88,MATCH(F$7,'Raw Data Points'!$1:$1,0)))</f>
        <v>Electric Power Pole</v>
      </c>
      <c r="G88" s="18"/>
      <c r="H88" s="24" t="str">
        <f>HYPERLINK(IF(OR(INDEX('Raw Data Points'!$1:$1048576,$B88,MATCH(H$7,'Raw Data Points'!$1:$1,0))=0,ISNA(INDEX('Raw Data Points'!$1:$1048576,$B88,MATCH(H$7,'Raw Data Points'!$1:$1,0)))),"",INDEX('Raw Data Points'!$1:$1048576,$B88,MATCH(H$7,'Raw Data Points'!$1:$1,0))),"Map")</f>
        <v>Map</v>
      </c>
      <c r="I88" s="24"/>
      <c r="J88" s="24"/>
      <c r="K88" s="54" t="str">
        <f t="shared" si="5"/>
        <v>116+11.12</v>
      </c>
      <c r="L88" s="18" t="str">
        <f>IF(OR(INDEX('Raw Data Points'!$1:$1048576,$B88,MATCH(L$7,'Raw Data Points'!$1:$1,0))=0,ISNA(INDEX('Raw Data Points'!$1:$1048576,$B88,MATCH(L$7,'Raw Data Points'!$1:$1,0)))),"",INDEX('Raw Data Points'!$1:$1048576,$B88,MATCH(L$7,'Raw Data Points'!$1:$1,0)))</f>
        <v>116+11.12</v>
      </c>
      <c r="M88" s="18">
        <f>IF(OR(INDEX('Raw Data Points'!$1:$1048576,$B88,MATCH(M$7,'Raw Data Points'!$1:$1,0))=0,ISNA(INDEX('Raw Data Points'!$1:$1048576,$B88,MATCH(M$7,'Raw Data Points'!$1:$1,0)))),"",INDEX('Raw Data Points'!$1:$1048576,$B88,MATCH(M$7,'Raw Data Points'!$1:$1,0)))</f>
        <v>-42.11</v>
      </c>
      <c r="N88" s="18"/>
      <c r="O88" s="18"/>
      <c r="P88" s="18"/>
      <c r="Q88" s="18"/>
      <c r="R88" s="18" t="str">
        <f>IF(OR(INDEX('Raw Data Points'!$1:$1048576,$B88,MATCH(R$7,'Raw Data Points'!$1:$1,0))=0,ISNA(INDEX('Raw Data Points'!$1:$1048576,$B88,MATCH(R$7,'Raw Data Points'!$1:$1,0)))),"",INDEX('Raw Data Points'!$1:$1048576,$B88,MATCH(R$7,'Raw Data Points'!$1:$1,0)))</f>
        <v>RELOCATE</v>
      </c>
      <c r="S88" s="18" t="str">
        <f>IF(OR(INDEX('Raw Data Points'!$1:$1048576,$B88,MATCH(S$7,'Raw Data Points'!$1:$1,0))=0,ISNA(INDEX('Raw Data Points'!$1:$1048576,$B88,MATCH(S$7,'Raw Data Points'!$1:$1,0)))),"",INDEX('Raw Data Points'!$1:$1048576,$B88,MATCH(S$7,'Raw Data Points'!$1:$1,0)))</f>
        <v>CONFLICT</v>
      </c>
      <c r="T88" s="18" t="str">
        <f>IF(OR(INDEX('Raw Data Points'!$1:$1048576,$B88,MATCH(T$7,'Raw Data Points'!$1:$1,0))=0,ISNA(INDEX('Raw Data Points'!$1:$1048576,$B88,MATCH(T$7,'Raw Data Points'!$1:$1,0)))),"",INDEX('Raw Data Points'!$1:$1048576,$B88,MATCH(T$7,'Raw Data Points'!$1:$1,0)))</f>
        <v>LOCATED WITHIN FOOTPRINT OF PROPOSED IMPROVEMENTS</v>
      </c>
    </row>
    <row r="89" spans="1:20" ht="48" customHeight="1" x14ac:dyDescent="0.3">
      <c r="A89" s="3">
        <f t="shared" si="4"/>
        <v>1</v>
      </c>
      <c r="B89" s="3">
        <v>83</v>
      </c>
      <c r="C89" s="19">
        <f>IF(OR(INDEX('Raw Data Points'!$1:$1048576,$B89,MATCH(C$7,'Raw Data Points'!$1:$1,0))=0,ISNA(INDEX('Raw Data Points'!$1:$1048576,$B89,MATCH(C$7,'Raw Data Points'!$1:$1,0)))),"",INDEX('Raw Data Points'!$1:$1048576,$B89,MATCH(C$7,'Raw Data Points'!$1:$1,0)))</f>
        <v>138</v>
      </c>
      <c r="D89" s="19" t="str">
        <f>IF(OR(INDEX('Raw Data Points'!$1:$1048576,$B89,MATCH(D$7,'Raw Data Points'!$1:$1,0))=0,ISNA(INDEX('Raw Data Points'!$1:$1048576,$B89,MATCH(D$7,'Raw Data Points'!$1:$1,0)))),"",INDEX('Raw Data Points'!$1:$1048576,$B89,MATCH(D$7,'Raw Data Points'!$1:$1,0)))</f>
        <v>GVEC</v>
      </c>
      <c r="E89" s="19">
        <f t="shared" si="3"/>
        <v>0</v>
      </c>
      <c r="F89" s="19" t="str">
        <f>IF(OR(INDEX('Raw Data Points'!$1:$1048576,$B89,MATCH(F$7,'Raw Data Points'!$1:$1,0))=0,ISNA(INDEX('Raw Data Points'!$1:$1048576,$B89,MATCH(F$7,'Raw Data Points'!$1:$1,0)))),"",INDEX('Raw Data Points'!$1:$1048576,$B89,MATCH(F$7,'Raw Data Points'!$1:$1,0)))</f>
        <v>Electric Power Pole</v>
      </c>
      <c r="G89" s="20"/>
      <c r="H89" s="25" t="str">
        <f>HYPERLINK(IF(OR(INDEX('Raw Data Points'!$1:$1048576,$B89,MATCH(H$7,'Raw Data Points'!$1:$1,0))=0,ISNA(INDEX('Raw Data Points'!$1:$1048576,$B89,MATCH(H$7,'Raw Data Points'!$1:$1,0)))),"",INDEX('Raw Data Points'!$1:$1048576,$B89,MATCH(H$7,'Raw Data Points'!$1:$1,0))),"Map")</f>
        <v>Map</v>
      </c>
      <c r="I89" s="25"/>
      <c r="J89" s="25"/>
      <c r="K89" s="55" t="str">
        <f t="shared" si="5"/>
        <v>116+61.37</v>
      </c>
      <c r="L89" s="19" t="str">
        <f>IF(OR(INDEX('Raw Data Points'!$1:$1048576,$B89,MATCH(L$7,'Raw Data Points'!$1:$1,0))=0,ISNA(INDEX('Raw Data Points'!$1:$1048576,$B89,MATCH(L$7,'Raw Data Points'!$1:$1,0)))),"",INDEX('Raw Data Points'!$1:$1048576,$B89,MATCH(L$7,'Raw Data Points'!$1:$1,0)))</f>
        <v>116+61.37</v>
      </c>
      <c r="M89" s="19">
        <f>IF(OR(INDEX('Raw Data Points'!$1:$1048576,$B89,MATCH(M$7,'Raw Data Points'!$1:$1,0))=0,ISNA(INDEX('Raw Data Points'!$1:$1048576,$B89,MATCH(M$7,'Raw Data Points'!$1:$1,0)))),"",INDEX('Raw Data Points'!$1:$1048576,$B89,MATCH(M$7,'Raw Data Points'!$1:$1,0)))</f>
        <v>16.95</v>
      </c>
      <c r="N89" s="19"/>
      <c r="O89" s="19"/>
      <c r="P89" s="19"/>
      <c r="Q89" s="19"/>
      <c r="R89" s="19" t="str">
        <f>IF(OR(INDEX('Raw Data Points'!$1:$1048576,$B89,MATCH(R$7,'Raw Data Points'!$1:$1,0))=0,ISNA(INDEX('Raw Data Points'!$1:$1048576,$B89,MATCH(R$7,'Raw Data Points'!$1:$1,0)))),"",INDEX('Raw Data Points'!$1:$1048576,$B89,MATCH(R$7,'Raw Data Points'!$1:$1,0)))</f>
        <v>RELOCATE</v>
      </c>
      <c r="S89" s="19" t="str">
        <f>IF(OR(INDEX('Raw Data Points'!$1:$1048576,$B89,MATCH(S$7,'Raw Data Points'!$1:$1,0))=0,ISNA(INDEX('Raw Data Points'!$1:$1048576,$B89,MATCH(S$7,'Raw Data Points'!$1:$1,0)))),"",INDEX('Raw Data Points'!$1:$1048576,$B89,MATCH(S$7,'Raw Data Points'!$1:$1,0)))</f>
        <v>CONFLICT</v>
      </c>
      <c r="T89" s="19" t="str">
        <f>IF(OR(INDEX('Raw Data Points'!$1:$1048576,$B89,MATCH(T$7,'Raw Data Points'!$1:$1,0))=0,ISNA(INDEX('Raw Data Points'!$1:$1048576,$B89,MATCH(T$7,'Raw Data Points'!$1:$1,0)))),"",INDEX('Raw Data Points'!$1:$1048576,$B89,MATCH(T$7,'Raw Data Points'!$1:$1,0)))</f>
        <v>LOCATED WITHIN FOOTPRINT OF PROPOSED IMPROVEMENTS</v>
      </c>
    </row>
    <row r="90" spans="1:20" ht="48" customHeight="1" x14ac:dyDescent="0.3">
      <c r="A90" s="3">
        <f t="shared" si="4"/>
        <v>1</v>
      </c>
      <c r="B90" s="3">
        <v>84</v>
      </c>
      <c r="C90" s="18">
        <f>IF(OR(INDEX('Raw Data Points'!$1:$1048576,$B90,MATCH(C$7,'Raw Data Points'!$1:$1,0))=0,ISNA(INDEX('Raw Data Points'!$1:$1048576,$B90,MATCH(C$7,'Raw Data Points'!$1:$1,0)))),"",INDEX('Raw Data Points'!$1:$1048576,$B90,MATCH(C$7,'Raw Data Points'!$1:$1,0)))</f>
        <v>139</v>
      </c>
      <c r="D90" s="18" t="str">
        <f>IF(OR(INDEX('Raw Data Points'!$1:$1048576,$B90,MATCH(D$7,'Raw Data Points'!$1:$1,0))=0,ISNA(INDEX('Raw Data Points'!$1:$1048576,$B90,MATCH(D$7,'Raw Data Points'!$1:$1,0)))),"",INDEX('Raw Data Points'!$1:$1048576,$B90,MATCH(D$7,'Raw Data Points'!$1:$1,0)))</f>
        <v>AT&amp;T</v>
      </c>
      <c r="E90" s="18">
        <f t="shared" si="3"/>
        <v>0</v>
      </c>
      <c r="F90" s="18" t="str">
        <f>IF(OR(INDEX('Raw Data Points'!$1:$1048576,$B90,MATCH(F$7,'Raw Data Points'!$1:$1,0))=0,ISNA(INDEX('Raw Data Points'!$1:$1048576,$B90,MATCH(F$7,'Raw Data Points'!$1:$1,0)))),"",INDEX('Raw Data Points'!$1:$1048576,$B90,MATCH(F$7,'Raw Data Points'!$1:$1,0)))</f>
        <v>Communications Pedestal</v>
      </c>
      <c r="G90" s="18"/>
      <c r="H90" s="24" t="str">
        <f>HYPERLINK(IF(OR(INDEX('Raw Data Points'!$1:$1048576,$B90,MATCH(H$7,'Raw Data Points'!$1:$1,0))=0,ISNA(INDEX('Raw Data Points'!$1:$1048576,$B90,MATCH(H$7,'Raw Data Points'!$1:$1,0)))),"",INDEX('Raw Data Points'!$1:$1048576,$B90,MATCH(H$7,'Raw Data Points'!$1:$1,0))),"Map")</f>
        <v>Map</v>
      </c>
      <c r="I90" s="24"/>
      <c r="J90" s="24"/>
      <c r="K90" s="54" t="str">
        <f t="shared" si="5"/>
        <v>116+06.09</v>
      </c>
      <c r="L90" s="18" t="str">
        <f>IF(OR(INDEX('Raw Data Points'!$1:$1048576,$B90,MATCH(L$7,'Raw Data Points'!$1:$1,0))=0,ISNA(INDEX('Raw Data Points'!$1:$1048576,$B90,MATCH(L$7,'Raw Data Points'!$1:$1,0)))),"",INDEX('Raw Data Points'!$1:$1048576,$B90,MATCH(L$7,'Raw Data Points'!$1:$1,0)))</f>
        <v>116+06.09</v>
      </c>
      <c r="M90" s="18">
        <f>IF(OR(INDEX('Raw Data Points'!$1:$1048576,$B90,MATCH(M$7,'Raw Data Points'!$1:$1,0))=0,ISNA(INDEX('Raw Data Points'!$1:$1048576,$B90,MATCH(M$7,'Raw Data Points'!$1:$1,0)))),"",INDEX('Raw Data Points'!$1:$1048576,$B90,MATCH(M$7,'Raw Data Points'!$1:$1,0)))</f>
        <v>-39.36</v>
      </c>
      <c r="N90" s="18"/>
      <c r="O90" s="18"/>
      <c r="P90" s="18"/>
      <c r="Q90" s="18"/>
      <c r="R90" s="18" t="str">
        <f>IF(OR(INDEX('Raw Data Points'!$1:$1048576,$B90,MATCH(R$7,'Raw Data Points'!$1:$1,0))=0,ISNA(INDEX('Raw Data Points'!$1:$1048576,$B90,MATCH(R$7,'Raw Data Points'!$1:$1,0)))),"",INDEX('Raw Data Points'!$1:$1048576,$B90,MATCH(R$7,'Raw Data Points'!$1:$1,0)))</f>
        <v>RELOCATE</v>
      </c>
      <c r="S90" s="18" t="str">
        <f>IF(OR(INDEX('Raw Data Points'!$1:$1048576,$B90,MATCH(S$7,'Raw Data Points'!$1:$1,0))=0,ISNA(INDEX('Raw Data Points'!$1:$1048576,$B90,MATCH(S$7,'Raw Data Points'!$1:$1,0)))),"",INDEX('Raw Data Points'!$1:$1048576,$B90,MATCH(S$7,'Raw Data Points'!$1:$1,0)))</f>
        <v>CONFLICT</v>
      </c>
      <c r="T90" s="18" t="str">
        <f>IF(OR(INDEX('Raw Data Points'!$1:$1048576,$B90,MATCH(T$7,'Raw Data Points'!$1:$1,0))=0,ISNA(INDEX('Raw Data Points'!$1:$1048576,$B90,MATCH(T$7,'Raw Data Points'!$1:$1,0)))),"",INDEX('Raw Data Points'!$1:$1048576,$B90,MATCH(T$7,'Raw Data Points'!$1:$1,0)))</f>
        <v>LOCATED WITHIN FOOTPRINT OF PROPOSED IMPROVEMENTS</v>
      </c>
    </row>
    <row r="91" spans="1:20" ht="48" customHeight="1" x14ac:dyDescent="0.3">
      <c r="A91" s="3">
        <f t="shared" si="4"/>
        <v>1</v>
      </c>
      <c r="B91" s="3">
        <v>85</v>
      </c>
      <c r="C91" s="19">
        <f>IF(OR(INDEX('Raw Data Points'!$1:$1048576,$B91,MATCH(C$7,'Raw Data Points'!$1:$1,0))=0,ISNA(INDEX('Raw Data Points'!$1:$1048576,$B91,MATCH(C$7,'Raw Data Points'!$1:$1,0)))),"",INDEX('Raw Data Points'!$1:$1048576,$B91,MATCH(C$7,'Raw Data Points'!$1:$1,0)))</f>
        <v>140</v>
      </c>
      <c r="D91" s="19" t="str">
        <f>IF(OR(INDEX('Raw Data Points'!$1:$1048576,$B91,MATCH(D$7,'Raw Data Points'!$1:$1,0))=0,ISNA(INDEX('Raw Data Points'!$1:$1048576,$B91,MATCH(D$7,'Raw Data Points'!$1:$1,0)))),"",INDEX('Raw Data Points'!$1:$1048576,$B91,MATCH(D$7,'Raw Data Points'!$1:$1,0)))</f>
        <v>GVEC</v>
      </c>
      <c r="E91" s="19">
        <f t="shared" si="3"/>
        <v>0</v>
      </c>
      <c r="F91" s="19" t="str">
        <f>IF(OR(INDEX('Raw Data Points'!$1:$1048576,$B91,MATCH(F$7,'Raw Data Points'!$1:$1,0))=0,ISNA(INDEX('Raw Data Points'!$1:$1048576,$B91,MATCH(F$7,'Raw Data Points'!$1:$1,0)))),"",INDEX('Raw Data Points'!$1:$1048576,$B91,MATCH(F$7,'Raw Data Points'!$1:$1,0)))</f>
        <v>Electric Guy Pole</v>
      </c>
      <c r="G91" s="20"/>
      <c r="H91" s="25" t="str">
        <f>HYPERLINK(IF(OR(INDEX('Raw Data Points'!$1:$1048576,$B91,MATCH(H$7,'Raw Data Points'!$1:$1,0))=0,ISNA(INDEX('Raw Data Points'!$1:$1048576,$B91,MATCH(H$7,'Raw Data Points'!$1:$1,0)))),"",INDEX('Raw Data Points'!$1:$1048576,$B91,MATCH(H$7,'Raw Data Points'!$1:$1,0))),"Map")</f>
        <v>Map</v>
      </c>
      <c r="I91" s="25"/>
      <c r="J91" s="25"/>
      <c r="K91" s="55" t="str">
        <f t="shared" si="5"/>
        <v>116+59.62</v>
      </c>
      <c r="L91" s="19" t="str">
        <f>IF(OR(INDEX('Raw Data Points'!$1:$1048576,$B91,MATCH(L$7,'Raw Data Points'!$1:$1,0))=0,ISNA(INDEX('Raw Data Points'!$1:$1048576,$B91,MATCH(L$7,'Raw Data Points'!$1:$1,0)))),"",INDEX('Raw Data Points'!$1:$1048576,$B91,MATCH(L$7,'Raw Data Points'!$1:$1,0)))</f>
        <v>116+59.62</v>
      </c>
      <c r="M91" s="19">
        <f>IF(OR(INDEX('Raw Data Points'!$1:$1048576,$B91,MATCH(M$7,'Raw Data Points'!$1:$1,0))=0,ISNA(INDEX('Raw Data Points'!$1:$1048576,$B91,MATCH(M$7,'Raw Data Points'!$1:$1,0)))),"",INDEX('Raw Data Points'!$1:$1048576,$B91,MATCH(M$7,'Raw Data Points'!$1:$1,0)))</f>
        <v>17.989999999999998</v>
      </c>
      <c r="N91" s="19"/>
      <c r="O91" s="19"/>
      <c r="P91" s="19"/>
      <c r="Q91" s="19"/>
      <c r="R91" s="19" t="str">
        <f>IF(OR(INDEX('Raw Data Points'!$1:$1048576,$B91,MATCH(R$7,'Raw Data Points'!$1:$1,0))=0,ISNA(INDEX('Raw Data Points'!$1:$1048576,$B91,MATCH(R$7,'Raw Data Points'!$1:$1,0)))),"",INDEX('Raw Data Points'!$1:$1048576,$B91,MATCH(R$7,'Raw Data Points'!$1:$1,0)))</f>
        <v>RELOCATE</v>
      </c>
      <c r="S91" s="19" t="str">
        <f>IF(OR(INDEX('Raw Data Points'!$1:$1048576,$B91,MATCH(S$7,'Raw Data Points'!$1:$1,0))=0,ISNA(INDEX('Raw Data Points'!$1:$1048576,$B91,MATCH(S$7,'Raw Data Points'!$1:$1,0)))),"",INDEX('Raw Data Points'!$1:$1048576,$B91,MATCH(S$7,'Raw Data Points'!$1:$1,0)))</f>
        <v>CONFLICT</v>
      </c>
      <c r="T91" s="19" t="str">
        <f>IF(OR(INDEX('Raw Data Points'!$1:$1048576,$B91,MATCH(T$7,'Raw Data Points'!$1:$1,0))=0,ISNA(INDEX('Raw Data Points'!$1:$1048576,$B91,MATCH(T$7,'Raw Data Points'!$1:$1,0)))),"",INDEX('Raw Data Points'!$1:$1048576,$B91,MATCH(T$7,'Raw Data Points'!$1:$1,0)))</f>
        <v>LOCATED WITHIN FOOTPRINT OF PROPOSED IMPROVEMENTS</v>
      </c>
    </row>
    <row r="92" spans="1:20" ht="48" customHeight="1" x14ac:dyDescent="0.3">
      <c r="A92" s="3">
        <f t="shared" si="4"/>
        <v>1</v>
      </c>
      <c r="B92" s="3">
        <v>86</v>
      </c>
      <c r="C92" s="18">
        <f>IF(OR(INDEX('Raw Data Points'!$1:$1048576,$B92,MATCH(C$7,'Raw Data Points'!$1:$1,0))=0,ISNA(INDEX('Raw Data Points'!$1:$1048576,$B92,MATCH(C$7,'Raw Data Points'!$1:$1,0)))),"",INDEX('Raw Data Points'!$1:$1048576,$B92,MATCH(C$7,'Raw Data Points'!$1:$1,0)))</f>
        <v>141</v>
      </c>
      <c r="D92" s="18" t="str">
        <f>IF(OR(INDEX('Raw Data Points'!$1:$1048576,$B92,MATCH(D$7,'Raw Data Points'!$1:$1,0))=0,ISNA(INDEX('Raw Data Points'!$1:$1048576,$B92,MATCH(D$7,'Raw Data Points'!$1:$1,0)))),"",INDEX('Raw Data Points'!$1:$1048576,$B92,MATCH(D$7,'Raw Data Points'!$1:$1,0)))</f>
        <v>AT&amp;T</v>
      </c>
      <c r="E92" s="18">
        <f t="shared" si="3"/>
        <v>0</v>
      </c>
      <c r="F92" s="18" t="str">
        <f>IF(OR(INDEX('Raw Data Points'!$1:$1048576,$B92,MATCH(F$7,'Raw Data Points'!$1:$1,0))=0,ISNA(INDEX('Raw Data Points'!$1:$1048576,$B92,MATCH(F$7,'Raw Data Points'!$1:$1,0)))),"",INDEX('Raw Data Points'!$1:$1048576,$B92,MATCH(F$7,'Raw Data Points'!$1:$1,0)))</f>
        <v>Communications Pedestal</v>
      </c>
      <c r="G92" s="18"/>
      <c r="H92" s="24" t="str">
        <f>HYPERLINK(IF(OR(INDEX('Raw Data Points'!$1:$1048576,$B92,MATCH(H$7,'Raw Data Points'!$1:$1,0))=0,ISNA(INDEX('Raw Data Points'!$1:$1048576,$B92,MATCH(H$7,'Raw Data Points'!$1:$1,0)))),"",INDEX('Raw Data Points'!$1:$1048576,$B92,MATCH(H$7,'Raw Data Points'!$1:$1,0))),"Map")</f>
        <v>Map</v>
      </c>
      <c r="I92" s="24"/>
      <c r="J92" s="24"/>
      <c r="K92" s="54" t="str">
        <f t="shared" si="5"/>
        <v>116+03.35</v>
      </c>
      <c r="L92" s="18" t="str">
        <f>IF(OR(INDEX('Raw Data Points'!$1:$1048576,$B92,MATCH(L$7,'Raw Data Points'!$1:$1,0))=0,ISNA(INDEX('Raw Data Points'!$1:$1048576,$B92,MATCH(L$7,'Raw Data Points'!$1:$1,0)))),"",INDEX('Raw Data Points'!$1:$1048576,$B92,MATCH(L$7,'Raw Data Points'!$1:$1,0)))</f>
        <v>116+03.35</v>
      </c>
      <c r="M92" s="18">
        <f>IF(OR(INDEX('Raw Data Points'!$1:$1048576,$B92,MATCH(M$7,'Raw Data Points'!$1:$1,0))=0,ISNA(INDEX('Raw Data Points'!$1:$1048576,$B92,MATCH(M$7,'Raw Data Points'!$1:$1,0)))),"",INDEX('Raw Data Points'!$1:$1048576,$B92,MATCH(M$7,'Raw Data Points'!$1:$1,0)))</f>
        <v>-34.700000000000003</v>
      </c>
      <c r="N92" s="18"/>
      <c r="O92" s="18"/>
      <c r="P92" s="18"/>
      <c r="Q92" s="18"/>
      <c r="R92" s="18" t="str">
        <f>IF(OR(INDEX('Raw Data Points'!$1:$1048576,$B92,MATCH(R$7,'Raw Data Points'!$1:$1,0))=0,ISNA(INDEX('Raw Data Points'!$1:$1048576,$B92,MATCH(R$7,'Raw Data Points'!$1:$1,0)))),"",INDEX('Raw Data Points'!$1:$1048576,$B92,MATCH(R$7,'Raw Data Points'!$1:$1,0)))</f>
        <v>RELOCATE</v>
      </c>
      <c r="S92" s="18" t="str">
        <f>IF(OR(INDEX('Raw Data Points'!$1:$1048576,$B92,MATCH(S$7,'Raw Data Points'!$1:$1,0))=0,ISNA(INDEX('Raw Data Points'!$1:$1048576,$B92,MATCH(S$7,'Raw Data Points'!$1:$1,0)))),"",INDEX('Raw Data Points'!$1:$1048576,$B92,MATCH(S$7,'Raw Data Points'!$1:$1,0)))</f>
        <v>CONFLICT</v>
      </c>
      <c r="T92" s="18" t="str">
        <f>IF(OR(INDEX('Raw Data Points'!$1:$1048576,$B92,MATCH(T$7,'Raw Data Points'!$1:$1,0))=0,ISNA(INDEX('Raw Data Points'!$1:$1048576,$B92,MATCH(T$7,'Raw Data Points'!$1:$1,0)))),"",INDEX('Raw Data Points'!$1:$1048576,$B92,MATCH(T$7,'Raw Data Points'!$1:$1,0)))</f>
        <v>LOCATED WITHIN FOOTPRINT OF PROPOSED IMPROVEMENTS</v>
      </c>
    </row>
    <row r="93" spans="1:20" ht="48" customHeight="1" x14ac:dyDescent="0.3">
      <c r="A93" s="3">
        <f t="shared" si="4"/>
        <v>1</v>
      </c>
      <c r="B93" s="3">
        <v>87</v>
      </c>
      <c r="C93" s="19">
        <f>IF(OR(INDEX('Raw Data Points'!$1:$1048576,$B93,MATCH(C$7,'Raw Data Points'!$1:$1,0))=0,ISNA(INDEX('Raw Data Points'!$1:$1048576,$B93,MATCH(C$7,'Raw Data Points'!$1:$1,0)))),"",INDEX('Raw Data Points'!$1:$1048576,$B93,MATCH(C$7,'Raw Data Points'!$1:$1,0)))</f>
        <v>142</v>
      </c>
      <c r="D93" s="19" t="str">
        <f>IF(OR(INDEX('Raw Data Points'!$1:$1048576,$B93,MATCH(D$7,'Raw Data Points'!$1:$1,0))=0,ISNA(INDEX('Raw Data Points'!$1:$1048576,$B93,MATCH(D$7,'Raw Data Points'!$1:$1,0)))),"",INDEX('Raw Data Points'!$1:$1048576,$B93,MATCH(D$7,'Raw Data Points'!$1:$1,0)))</f>
        <v>GVEC</v>
      </c>
      <c r="E93" s="19">
        <f t="shared" si="3"/>
        <v>0</v>
      </c>
      <c r="F93" s="19" t="str">
        <f>IF(OR(INDEX('Raw Data Points'!$1:$1048576,$B93,MATCH(F$7,'Raw Data Points'!$1:$1,0))=0,ISNA(INDEX('Raw Data Points'!$1:$1048576,$B93,MATCH(F$7,'Raw Data Points'!$1:$1,0)))),"",INDEX('Raw Data Points'!$1:$1048576,$B93,MATCH(F$7,'Raw Data Points'!$1:$1,0)))</f>
        <v>Electric Guy Anchor</v>
      </c>
      <c r="G93" s="20"/>
      <c r="H93" s="25" t="str">
        <f>HYPERLINK(IF(OR(INDEX('Raw Data Points'!$1:$1048576,$B93,MATCH(H$7,'Raw Data Points'!$1:$1,0))=0,ISNA(INDEX('Raw Data Points'!$1:$1048576,$B93,MATCH(H$7,'Raw Data Points'!$1:$1,0)))),"",INDEX('Raw Data Points'!$1:$1048576,$B93,MATCH(H$7,'Raw Data Points'!$1:$1,0))),"Map")</f>
        <v>Map</v>
      </c>
      <c r="I93" s="25"/>
      <c r="J93" s="25"/>
      <c r="K93" s="55" t="str">
        <f t="shared" si="5"/>
        <v>116+60.88</v>
      </c>
      <c r="L93" s="19" t="str">
        <f>IF(OR(INDEX('Raw Data Points'!$1:$1048576,$B93,MATCH(L$7,'Raw Data Points'!$1:$1,0))=0,ISNA(INDEX('Raw Data Points'!$1:$1048576,$B93,MATCH(L$7,'Raw Data Points'!$1:$1,0)))),"",INDEX('Raw Data Points'!$1:$1048576,$B93,MATCH(L$7,'Raw Data Points'!$1:$1,0)))</f>
        <v>116+60.88</v>
      </c>
      <c r="M93" s="19">
        <f>IF(OR(INDEX('Raw Data Points'!$1:$1048576,$B93,MATCH(M$7,'Raw Data Points'!$1:$1,0))=0,ISNA(INDEX('Raw Data Points'!$1:$1048576,$B93,MATCH(M$7,'Raw Data Points'!$1:$1,0)))),"",INDEX('Raw Data Points'!$1:$1048576,$B93,MATCH(M$7,'Raw Data Points'!$1:$1,0)))</f>
        <v>24.61</v>
      </c>
      <c r="N93" s="19"/>
      <c r="O93" s="19"/>
      <c r="P93" s="19"/>
      <c r="Q93" s="19"/>
      <c r="R93" s="19" t="str">
        <f>IF(OR(INDEX('Raw Data Points'!$1:$1048576,$B93,MATCH(R$7,'Raw Data Points'!$1:$1,0))=0,ISNA(INDEX('Raw Data Points'!$1:$1048576,$B93,MATCH(R$7,'Raw Data Points'!$1:$1,0)))),"",INDEX('Raw Data Points'!$1:$1048576,$B93,MATCH(R$7,'Raw Data Points'!$1:$1,0)))</f>
        <v>RELOCATE</v>
      </c>
      <c r="S93" s="19" t="str">
        <f>IF(OR(INDEX('Raw Data Points'!$1:$1048576,$B93,MATCH(S$7,'Raw Data Points'!$1:$1,0))=0,ISNA(INDEX('Raw Data Points'!$1:$1048576,$B93,MATCH(S$7,'Raw Data Points'!$1:$1,0)))),"",INDEX('Raw Data Points'!$1:$1048576,$B93,MATCH(S$7,'Raw Data Points'!$1:$1,0)))</f>
        <v>CONFLICT</v>
      </c>
      <c r="T93" s="19" t="str">
        <f>IF(OR(INDEX('Raw Data Points'!$1:$1048576,$B93,MATCH(T$7,'Raw Data Points'!$1:$1,0))=0,ISNA(INDEX('Raw Data Points'!$1:$1048576,$B93,MATCH(T$7,'Raw Data Points'!$1:$1,0)))),"",INDEX('Raw Data Points'!$1:$1048576,$B93,MATCH(T$7,'Raw Data Points'!$1:$1,0)))</f>
        <v>LOCATED WITHIN FOOTPRINT OF PROPOSED IMPROVEMENTS</v>
      </c>
    </row>
    <row r="94" spans="1:20" ht="48" customHeight="1" x14ac:dyDescent="0.3">
      <c r="A94" s="3">
        <f t="shared" si="4"/>
        <v>1</v>
      </c>
      <c r="B94" s="3">
        <v>88</v>
      </c>
      <c r="C94" s="18">
        <f>IF(OR(INDEX('Raw Data Points'!$1:$1048576,$B94,MATCH(C$7,'Raw Data Points'!$1:$1,0))=0,ISNA(INDEX('Raw Data Points'!$1:$1048576,$B94,MATCH(C$7,'Raw Data Points'!$1:$1,0)))),"",INDEX('Raw Data Points'!$1:$1048576,$B94,MATCH(C$7,'Raw Data Points'!$1:$1,0)))</f>
        <v>143</v>
      </c>
      <c r="D94" s="18" t="str">
        <f>IF(OR(INDEX('Raw Data Points'!$1:$1048576,$B94,MATCH(D$7,'Raw Data Points'!$1:$1,0))=0,ISNA(INDEX('Raw Data Points'!$1:$1048576,$B94,MATCH(D$7,'Raw Data Points'!$1:$1,0)))),"",INDEX('Raw Data Points'!$1:$1048576,$B94,MATCH(D$7,'Raw Data Points'!$1:$1,0)))</f>
        <v>GVEC</v>
      </c>
      <c r="E94" s="18">
        <f t="shared" si="3"/>
        <v>0</v>
      </c>
      <c r="F94" s="18" t="str">
        <f>IF(OR(INDEX('Raw Data Points'!$1:$1048576,$B94,MATCH(F$7,'Raw Data Points'!$1:$1,0))=0,ISNA(INDEX('Raw Data Points'!$1:$1048576,$B94,MATCH(F$7,'Raw Data Points'!$1:$1,0)))),"",INDEX('Raw Data Points'!$1:$1048576,$B94,MATCH(F$7,'Raw Data Points'!$1:$1,0)))</f>
        <v>Electric Guy Anchor</v>
      </c>
      <c r="G94" s="18"/>
      <c r="H94" s="24" t="str">
        <f>HYPERLINK(IF(OR(INDEX('Raw Data Points'!$1:$1048576,$B94,MATCH(H$7,'Raw Data Points'!$1:$1,0))=0,ISNA(INDEX('Raw Data Points'!$1:$1048576,$B94,MATCH(H$7,'Raw Data Points'!$1:$1,0)))),"",INDEX('Raw Data Points'!$1:$1048576,$B94,MATCH(H$7,'Raw Data Points'!$1:$1,0))),"Map")</f>
        <v>Map</v>
      </c>
      <c r="I94" s="24"/>
      <c r="J94" s="24"/>
      <c r="K94" s="54" t="str">
        <f t="shared" si="5"/>
        <v>116+59.48</v>
      </c>
      <c r="L94" s="18" t="str">
        <f>IF(OR(INDEX('Raw Data Points'!$1:$1048576,$B94,MATCH(L$7,'Raw Data Points'!$1:$1,0))=0,ISNA(INDEX('Raw Data Points'!$1:$1048576,$B94,MATCH(L$7,'Raw Data Points'!$1:$1,0)))),"",INDEX('Raw Data Points'!$1:$1048576,$B94,MATCH(L$7,'Raw Data Points'!$1:$1,0)))</f>
        <v>116+59.48</v>
      </c>
      <c r="M94" s="18">
        <f>IF(OR(INDEX('Raw Data Points'!$1:$1048576,$B94,MATCH(M$7,'Raw Data Points'!$1:$1,0))=0,ISNA(INDEX('Raw Data Points'!$1:$1048576,$B94,MATCH(M$7,'Raw Data Points'!$1:$1,0)))),"",INDEX('Raw Data Points'!$1:$1048576,$B94,MATCH(M$7,'Raw Data Points'!$1:$1,0)))</f>
        <v>24.53</v>
      </c>
      <c r="N94" s="18"/>
      <c r="O94" s="18"/>
      <c r="P94" s="18"/>
      <c r="Q94" s="18"/>
      <c r="R94" s="18" t="str">
        <f>IF(OR(INDEX('Raw Data Points'!$1:$1048576,$B94,MATCH(R$7,'Raw Data Points'!$1:$1,0))=0,ISNA(INDEX('Raw Data Points'!$1:$1048576,$B94,MATCH(R$7,'Raw Data Points'!$1:$1,0)))),"",INDEX('Raw Data Points'!$1:$1048576,$B94,MATCH(R$7,'Raw Data Points'!$1:$1,0)))</f>
        <v>RELOCATE</v>
      </c>
      <c r="S94" s="18" t="str">
        <f>IF(OR(INDEX('Raw Data Points'!$1:$1048576,$B94,MATCH(S$7,'Raw Data Points'!$1:$1,0))=0,ISNA(INDEX('Raw Data Points'!$1:$1048576,$B94,MATCH(S$7,'Raw Data Points'!$1:$1,0)))),"",INDEX('Raw Data Points'!$1:$1048576,$B94,MATCH(S$7,'Raw Data Points'!$1:$1,0)))</f>
        <v>CONFLICT</v>
      </c>
      <c r="T94" s="18" t="str">
        <f>IF(OR(INDEX('Raw Data Points'!$1:$1048576,$B94,MATCH(T$7,'Raw Data Points'!$1:$1,0))=0,ISNA(INDEX('Raw Data Points'!$1:$1048576,$B94,MATCH(T$7,'Raw Data Points'!$1:$1,0)))),"",INDEX('Raw Data Points'!$1:$1048576,$B94,MATCH(T$7,'Raw Data Points'!$1:$1,0)))</f>
        <v>LOCATED WITHIN FOOTPRINT OF PROPOSED IMPROVEMENTS</v>
      </c>
    </row>
    <row r="95" spans="1:20" ht="48" customHeight="1" x14ac:dyDescent="0.3">
      <c r="A95" s="3">
        <f t="shared" si="4"/>
        <v>1</v>
      </c>
      <c r="B95" s="3">
        <v>89</v>
      </c>
      <c r="C95" s="19">
        <f>IF(OR(INDEX('Raw Data Points'!$1:$1048576,$B95,MATCH(C$7,'Raw Data Points'!$1:$1,0))=0,ISNA(INDEX('Raw Data Points'!$1:$1048576,$B95,MATCH(C$7,'Raw Data Points'!$1:$1,0)))),"",INDEX('Raw Data Points'!$1:$1048576,$B95,MATCH(C$7,'Raw Data Points'!$1:$1,0)))</f>
        <v>144</v>
      </c>
      <c r="D95" s="19" t="str">
        <f>IF(OR(INDEX('Raw Data Points'!$1:$1048576,$B95,MATCH(D$7,'Raw Data Points'!$1:$1,0))=0,ISNA(INDEX('Raw Data Points'!$1:$1048576,$B95,MATCH(D$7,'Raw Data Points'!$1:$1,0)))),"",INDEX('Raw Data Points'!$1:$1048576,$B95,MATCH(D$7,'Raw Data Points'!$1:$1,0)))</f>
        <v>GVEC</v>
      </c>
      <c r="E95" s="19">
        <f t="shared" si="3"/>
        <v>0</v>
      </c>
      <c r="F95" s="19" t="str">
        <f>IF(OR(INDEX('Raw Data Points'!$1:$1048576,$B95,MATCH(F$7,'Raw Data Points'!$1:$1,0))=0,ISNA(INDEX('Raw Data Points'!$1:$1048576,$B95,MATCH(F$7,'Raw Data Points'!$1:$1,0)))),"",INDEX('Raw Data Points'!$1:$1048576,$B95,MATCH(F$7,'Raw Data Points'!$1:$1,0)))</f>
        <v>Electric Guy Anchor</v>
      </c>
      <c r="G95" s="20"/>
      <c r="H95" s="25" t="str">
        <f>HYPERLINK(IF(OR(INDEX('Raw Data Points'!$1:$1048576,$B95,MATCH(H$7,'Raw Data Points'!$1:$1,0))=0,ISNA(INDEX('Raw Data Points'!$1:$1048576,$B95,MATCH(H$7,'Raw Data Points'!$1:$1,0)))),"",INDEX('Raw Data Points'!$1:$1048576,$B95,MATCH(H$7,'Raw Data Points'!$1:$1,0))),"Map")</f>
        <v>Map</v>
      </c>
      <c r="I95" s="25"/>
      <c r="J95" s="25"/>
      <c r="K95" s="55" t="str">
        <f t="shared" si="5"/>
        <v>116+58.89</v>
      </c>
      <c r="L95" s="19" t="str">
        <f>IF(OR(INDEX('Raw Data Points'!$1:$1048576,$B95,MATCH(L$7,'Raw Data Points'!$1:$1,0))=0,ISNA(INDEX('Raw Data Points'!$1:$1048576,$B95,MATCH(L$7,'Raw Data Points'!$1:$1,0)))),"",INDEX('Raw Data Points'!$1:$1048576,$B95,MATCH(L$7,'Raw Data Points'!$1:$1,0)))</f>
        <v>116+58.89</v>
      </c>
      <c r="M95" s="19">
        <f>IF(OR(INDEX('Raw Data Points'!$1:$1048576,$B95,MATCH(M$7,'Raw Data Points'!$1:$1,0))=0,ISNA(INDEX('Raw Data Points'!$1:$1048576,$B95,MATCH(M$7,'Raw Data Points'!$1:$1,0)))),"",INDEX('Raw Data Points'!$1:$1048576,$B95,MATCH(M$7,'Raw Data Points'!$1:$1,0)))</f>
        <v>24.06</v>
      </c>
      <c r="N95" s="19"/>
      <c r="O95" s="19"/>
      <c r="P95" s="19"/>
      <c r="Q95" s="19"/>
      <c r="R95" s="19" t="str">
        <f>IF(OR(INDEX('Raw Data Points'!$1:$1048576,$B95,MATCH(R$7,'Raw Data Points'!$1:$1,0))=0,ISNA(INDEX('Raw Data Points'!$1:$1048576,$B95,MATCH(R$7,'Raw Data Points'!$1:$1,0)))),"",INDEX('Raw Data Points'!$1:$1048576,$B95,MATCH(R$7,'Raw Data Points'!$1:$1,0)))</f>
        <v>RELOCATE</v>
      </c>
      <c r="S95" s="19" t="str">
        <f>IF(OR(INDEX('Raw Data Points'!$1:$1048576,$B95,MATCH(S$7,'Raw Data Points'!$1:$1,0))=0,ISNA(INDEX('Raw Data Points'!$1:$1048576,$B95,MATCH(S$7,'Raw Data Points'!$1:$1,0)))),"",INDEX('Raw Data Points'!$1:$1048576,$B95,MATCH(S$7,'Raw Data Points'!$1:$1,0)))</f>
        <v>CONFLICT</v>
      </c>
      <c r="T95" s="19" t="str">
        <f>IF(OR(INDEX('Raw Data Points'!$1:$1048576,$B95,MATCH(T$7,'Raw Data Points'!$1:$1,0))=0,ISNA(INDEX('Raw Data Points'!$1:$1048576,$B95,MATCH(T$7,'Raw Data Points'!$1:$1,0)))),"",INDEX('Raw Data Points'!$1:$1048576,$B95,MATCH(T$7,'Raw Data Points'!$1:$1,0)))</f>
        <v>LOCATED WITHIN FOOTPRINT OF PROPOSED IMPROVEMENTS</v>
      </c>
    </row>
    <row r="96" spans="1:20" ht="48" customHeight="1" x14ac:dyDescent="0.3">
      <c r="A96" s="3">
        <f t="shared" si="4"/>
        <v>1</v>
      </c>
      <c r="B96" s="3">
        <v>90</v>
      </c>
      <c r="C96" s="18">
        <f>IF(OR(INDEX('Raw Data Points'!$1:$1048576,$B96,MATCH(C$7,'Raw Data Points'!$1:$1,0))=0,ISNA(INDEX('Raw Data Points'!$1:$1048576,$B96,MATCH(C$7,'Raw Data Points'!$1:$1,0)))),"",INDEX('Raw Data Points'!$1:$1048576,$B96,MATCH(C$7,'Raw Data Points'!$1:$1,0)))</f>
        <v>145</v>
      </c>
      <c r="D96" s="18" t="str">
        <f>IF(OR(INDEX('Raw Data Points'!$1:$1048576,$B96,MATCH(D$7,'Raw Data Points'!$1:$1,0))=0,ISNA(INDEX('Raw Data Points'!$1:$1048576,$B96,MATCH(D$7,'Raw Data Points'!$1:$1,0)))),"",INDEX('Raw Data Points'!$1:$1048576,$B96,MATCH(D$7,'Raw Data Points'!$1:$1,0)))</f>
        <v>GVEC</v>
      </c>
      <c r="E96" s="18">
        <f t="shared" si="3"/>
        <v>0</v>
      </c>
      <c r="F96" s="18" t="str">
        <f>IF(OR(INDEX('Raw Data Points'!$1:$1048576,$B96,MATCH(F$7,'Raw Data Points'!$1:$1,0))=0,ISNA(INDEX('Raw Data Points'!$1:$1048576,$B96,MATCH(F$7,'Raw Data Points'!$1:$1,0)))),"",INDEX('Raw Data Points'!$1:$1048576,$B96,MATCH(F$7,'Raw Data Points'!$1:$1,0)))</f>
        <v>Electric Guy Anchor</v>
      </c>
      <c r="G96" s="18"/>
      <c r="H96" s="24" t="str">
        <f>HYPERLINK(IF(OR(INDEX('Raw Data Points'!$1:$1048576,$B96,MATCH(H$7,'Raw Data Points'!$1:$1,0))=0,ISNA(INDEX('Raw Data Points'!$1:$1048576,$B96,MATCH(H$7,'Raw Data Points'!$1:$1,0)))),"",INDEX('Raw Data Points'!$1:$1048576,$B96,MATCH(H$7,'Raw Data Points'!$1:$1,0))),"Map")</f>
        <v>Map</v>
      </c>
      <c r="I96" s="24"/>
      <c r="J96" s="24"/>
      <c r="K96" s="54" t="str">
        <f t="shared" si="5"/>
        <v>116+58.13</v>
      </c>
      <c r="L96" s="18" t="str">
        <f>IF(OR(INDEX('Raw Data Points'!$1:$1048576,$B96,MATCH(L$7,'Raw Data Points'!$1:$1,0))=0,ISNA(INDEX('Raw Data Points'!$1:$1048576,$B96,MATCH(L$7,'Raw Data Points'!$1:$1,0)))),"",INDEX('Raw Data Points'!$1:$1048576,$B96,MATCH(L$7,'Raw Data Points'!$1:$1,0)))</f>
        <v>116+58.13</v>
      </c>
      <c r="M96" s="18">
        <f>IF(OR(INDEX('Raw Data Points'!$1:$1048576,$B96,MATCH(M$7,'Raw Data Points'!$1:$1,0))=0,ISNA(INDEX('Raw Data Points'!$1:$1048576,$B96,MATCH(M$7,'Raw Data Points'!$1:$1,0)))),"",INDEX('Raw Data Points'!$1:$1048576,$B96,MATCH(M$7,'Raw Data Points'!$1:$1,0)))</f>
        <v>23.8</v>
      </c>
      <c r="N96" s="18"/>
      <c r="O96" s="18"/>
      <c r="P96" s="18"/>
      <c r="Q96" s="18"/>
      <c r="R96" s="18" t="str">
        <f>IF(OR(INDEX('Raw Data Points'!$1:$1048576,$B96,MATCH(R$7,'Raw Data Points'!$1:$1,0))=0,ISNA(INDEX('Raw Data Points'!$1:$1048576,$B96,MATCH(R$7,'Raw Data Points'!$1:$1,0)))),"",INDEX('Raw Data Points'!$1:$1048576,$B96,MATCH(R$7,'Raw Data Points'!$1:$1,0)))</f>
        <v>RELOCATE</v>
      </c>
      <c r="S96" s="18" t="str">
        <f>IF(OR(INDEX('Raw Data Points'!$1:$1048576,$B96,MATCH(S$7,'Raw Data Points'!$1:$1,0))=0,ISNA(INDEX('Raw Data Points'!$1:$1048576,$B96,MATCH(S$7,'Raw Data Points'!$1:$1,0)))),"",INDEX('Raw Data Points'!$1:$1048576,$B96,MATCH(S$7,'Raw Data Points'!$1:$1,0)))</f>
        <v>CONFLICT</v>
      </c>
      <c r="T96" s="18" t="str">
        <f>IF(OR(INDEX('Raw Data Points'!$1:$1048576,$B96,MATCH(T$7,'Raw Data Points'!$1:$1,0))=0,ISNA(INDEX('Raw Data Points'!$1:$1048576,$B96,MATCH(T$7,'Raw Data Points'!$1:$1,0)))),"",INDEX('Raw Data Points'!$1:$1048576,$B96,MATCH(T$7,'Raw Data Points'!$1:$1,0)))</f>
        <v>LOCATED WITHIN FOOTPRINT OF PROPOSED IMPROVEMENTS</v>
      </c>
    </row>
    <row r="97" spans="1:20" ht="48" customHeight="1" x14ac:dyDescent="0.3">
      <c r="A97" s="3">
        <f t="shared" si="4"/>
        <v>1</v>
      </c>
      <c r="B97" s="3">
        <v>91</v>
      </c>
      <c r="C97" s="19">
        <f>IF(OR(INDEX('Raw Data Points'!$1:$1048576,$B97,MATCH(C$7,'Raw Data Points'!$1:$1,0))=0,ISNA(INDEX('Raw Data Points'!$1:$1048576,$B97,MATCH(C$7,'Raw Data Points'!$1:$1,0)))),"",INDEX('Raw Data Points'!$1:$1048576,$B97,MATCH(C$7,'Raw Data Points'!$1:$1,0)))</f>
        <v>146</v>
      </c>
      <c r="D97" s="19" t="str">
        <f>IF(OR(INDEX('Raw Data Points'!$1:$1048576,$B97,MATCH(D$7,'Raw Data Points'!$1:$1,0))=0,ISNA(INDEX('Raw Data Points'!$1:$1048576,$B97,MATCH(D$7,'Raw Data Points'!$1:$1,0)))),"",INDEX('Raw Data Points'!$1:$1048576,$B97,MATCH(D$7,'Raw Data Points'!$1:$1,0)))</f>
        <v>GVEC</v>
      </c>
      <c r="E97" s="19">
        <f t="shared" si="3"/>
        <v>0</v>
      </c>
      <c r="F97" s="19" t="str">
        <f>IF(OR(INDEX('Raw Data Points'!$1:$1048576,$B97,MATCH(F$7,'Raw Data Points'!$1:$1,0))=0,ISNA(INDEX('Raw Data Points'!$1:$1048576,$B97,MATCH(F$7,'Raw Data Points'!$1:$1,0)))),"",INDEX('Raw Data Points'!$1:$1048576,$B97,MATCH(F$7,'Raw Data Points'!$1:$1,0)))</f>
        <v>Electric Service Pole</v>
      </c>
      <c r="G97" s="20"/>
      <c r="H97" s="25" t="str">
        <f>HYPERLINK(IF(OR(INDEX('Raw Data Points'!$1:$1048576,$B97,MATCH(H$7,'Raw Data Points'!$1:$1,0))=0,ISNA(INDEX('Raw Data Points'!$1:$1048576,$B97,MATCH(H$7,'Raw Data Points'!$1:$1,0)))),"",INDEX('Raw Data Points'!$1:$1048576,$B97,MATCH(H$7,'Raw Data Points'!$1:$1,0))),"Map")</f>
        <v>Map</v>
      </c>
      <c r="I97" s="25"/>
      <c r="J97" s="25"/>
      <c r="K97" s="55" t="str">
        <f t="shared" si="5"/>
        <v>115+94.93</v>
      </c>
      <c r="L97" s="19" t="str">
        <f>IF(OR(INDEX('Raw Data Points'!$1:$1048576,$B97,MATCH(L$7,'Raw Data Points'!$1:$1,0))=0,ISNA(INDEX('Raw Data Points'!$1:$1048576,$B97,MATCH(L$7,'Raw Data Points'!$1:$1,0)))),"",INDEX('Raw Data Points'!$1:$1048576,$B97,MATCH(L$7,'Raw Data Points'!$1:$1,0)))</f>
        <v>115+94.93</v>
      </c>
      <c r="M97" s="19">
        <f>IF(OR(INDEX('Raw Data Points'!$1:$1048576,$B97,MATCH(M$7,'Raw Data Points'!$1:$1,0))=0,ISNA(INDEX('Raw Data Points'!$1:$1048576,$B97,MATCH(M$7,'Raw Data Points'!$1:$1,0)))),"",INDEX('Raw Data Points'!$1:$1048576,$B97,MATCH(M$7,'Raw Data Points'!$1:$1,0)))</f>
        <v>-40.369999999999997</v>
      </c>
      <c r="N97" s="19"/>
      <c r="O97" s="19"/>
      <c r="P97" s="19"/>
      <c r="Q97" s="19"/>
      <c r="R97" s="19" t="str">
        <f>IF(OR(INDEX('Raw Data Points'!$1:$1048576,$B97,MATCH(R$7,'Raw Data Points'!$1:$1,0))=0,ISNA(INDEX('Raw Data Points'!$1:$1048576,$B97,MATCH(R$7,'Raw Data Points'!$1:$1,0)))),"",INDEX('Raw Data Points'!$1:$1048576,$B97,MATCH(R$7,'Raw Data Points'!$1:$1,0)))</f>
        <v>RELOCATE</v>
      </c>
      <c r="S97" s="19" t="str">
        <f>IF(OR(INDEX('Raw Data Points'!$1:$1048576,$B97,MATCH(S$7,'Raw Data Points'!$1:$1,0))=0,ISNA(INDEX('Raw Data Points'!$1:$1048576,$B97,MATCH(S$7,'Raw Data Points'!$1:$1,0)))),"",INDEX('Raw Data Points'!$1:$1048576,$B97,MATCH(S$7,'Raw Data Points'!$1:$1,0)))</f>
        <v>CONFLICT</v>
      </c>
      <c r="T97" s="19" t="str">
        <f>IF(OR(INDEX('Raw Data Points'!$1:$1048576,$B97,MATCH(T$7,'Raw Data Points'!$1:$1,0))=0,ISNA(INDEX('Raw Data Points'!$1:$1048576,$B97,MATCH(T$7,'Raw Data Points'!$1:$1,0)))),"",INDEX('Raw Data Points'!$1:$1048576,$B97,MATCH(T$7,'Raw Data Points'!$1:$1,0)))</f>
        <v>LOCATED WITHIN FOOTPRINT OF PROPOSED IMPROVEMENTS</v>
      </c>
    </row>
    <row r="98" spans="1:20" ht="48" customHeight="1" x14ac:dyDescent="0.3">
      <c r="A98" s="3">
        <f t="shared" si="4"/>
        <v>1</v>
      </c>
      <c r="B98" s="3">
        <v>92</v>
      </c>
      <c r="C98" s="18">
        <f>IF(OR(INDEX('Raw Data Points'!$1:$1048576,$B98,MATCH(C$7,'Raw Data Points'!$1:$1,0))=0,ISNA(INDEX('Raw Data Points'!$1:$1048576,$B98,MATCH(C$7,'Raw Data Points'!$1:$1,0)))),"",INDEX('Raw Data Points'!$1:$1048576,$B98,MATCH(C$7,'Raw Data Points'!$1:$1,0)))</f>
        <v>147</v>
      </c>
      <c r="D98" s="18" t="str">
        <f>IF(OR(INDEX('Raw Data Points'!$1:$1048576,$B98,MATCH(D$7,'Raw Data Points'!$1:$1,0))=0,ISNA(INDEX('Raw Data Points'!$1:$1048576,$B98,MATCH(D$7,'Raw Data Points'!$1:$1,0)))),"",INDEX('Raw Data Points'!$1:$1048576,$B98,MATCH(D$7,'Raw Data Points'!$1:$1,0)))</f>
        <v>CHARTER</v>
      </c>
      <c r="E98" s="18">
        <f t="shared" si="3"/>
        <v>0</v>
      </c>
      <c r="F98" s="18" t="str">
        <f>IF(OR(INDEX('Raw Data Points'!$1:$1048576,$B98,MATCH(F$7,'Raw Data Points'!$1:$1,0))=0,ISNA(INDEX('Raw Data Points'!$1:$1048576,$B98,MATCH(F$7,'Raw Data Points'!$1:$1,0)))),"",INDEX('Raw Data Points'!$1:$1048576,$B98,MATCH(F$7,'Raw Data Points'!$1:$1,0)))</f>
        <v>Communications Pedestal</v>
      </c>
      <c r="G98" s="18"/>
      <c r="H98" s="24" t="str">
        <f>HYPERLINK(IF(OR(INDEX('Raw Data Points'!$1:$1048576,$B98,MATCH(H$7,'Raw Data Points'!$1:$1,0))=0,ISNA(INDEX('Raw Data Points'!$1:$1048576,$B98,MATCH(H$7,'Raw Data Points'!$1:$1,0)))),"",INDEX('Raw Data Points'!$1:$1048576,$B98,MATCH(H$7,'Raw Data Points'!$1:$1,0))),"Map")</f>
        <v>Map</v>
      </c>
      <c r="I98" s="24"/>
      <c r="J98" s="24"/>
      <c r="K98" s="54" t="str">
        <f t="shared" si="5"/>
        <v>115+96.78</v>
      </c>
      <c r="L98" s="18" t="str">
        <f>IF(OR(INDEX('Raw Data Points'!$1:$1048576,$B98,MATCH(L$7,'Raw Data Points'!$1:$1,0))=0,ISNA(INDEX('Raw Data Points'!$1:$1048576,$B98,MATCH(L$7,'Raw Data Points'!$1:$1,0)))),"",INDEX('Raw Data Points'!$1:$1048576,$B98,MATCH(L$7,'Raw Data Points'!$1:$1,0)))</f>
        <v>115+96.78</v>
      </c>
      <c r="M98" s="18">
        <f>IF(OR(INDEX('Raw Data Points'!$1:$1048576,$B98,MATCH(M$7,'Raw Data Points'!$1:$1,0))=0,ISNA(INDEX('Raw Data Points'!$1:$1048576,$B98,MATCH(M$7,'Raw Data Points'!$1:$1,0)))),"",INDEX('Raw Data Points'!$1:$1048576,$B98,MATCH(M$7,'Raw Data Points'!$1:$1,0)))</f>
        <v>-36.68</v>
      </c>
      <c r="N98" s="18"/>
      <c r="O98" s="18"/>
      <c r="P98" s="18"/>
      <c r="Q98" s="18"/>
      <c r="R98" s="18" t="str">
        <f>IF(OR(INDEX('Raw Data Points'!$1:$1048576,$B98,MATCH(R$7,'Raw Data Points'!$1:$1,0))=0,ISNA(INDEX('Raw Data Points'!$1:$1048576,$B98,MATCH(R$7,'Raw Data Points'!$1:$1,0)))),"",INDEX('Raw Data Points'!$1:$1048576,$B98,MATCH(R$7,'Raw Data Points'!$1:$1,0)))</f>
        <v>RELOCATE</v>
      </c>
      <c r="S98" s="18" t="str">
        <f>IF(OR(INDEX('Raw Data Points'!$1:$1048576,$B98,MATCH(S$7,'Raw Data Points'!$1:$1,0))=0,ISNA(INDEX('Raw Data Points'!$1:$1048576,$B98,MATCH(S$7,'Raw Data Points'!$1:$1,0)))),"",INDEX('Raw Data Points'!$1:$1048576,$B98,MATCH(S$7,'Raw Data Points'!$1:$1,0)))</f>
        <v>CONFLICT</v>
      </c>
      <c r="T98" s="18" t="str">
        <f>IF(OR(INDEX('Raw Data Points'!$1:$1048576,$B98,MATCH(T$7,'Raw Data Points'!$1:$1,0))=0,ISNA(INDEX('Raw Data Points'!$1:$1048576,$B98,MATCH(T$7,'Raw Data Points'!$1:$1,0)))),"",INDEX('Raw Data Points'!$1:$1048576,$B98,MATCH(T$7,'Raw Data Points'!$1:$1,0)))</f>
        <v>LOCATED WITHIN FOOTPRINT OF PROPOSED IMPROVEMENTS</v>
      </c>
    </row>
    <row r="99" spans="1:20" ht="48" customHeight="1" x14ac:dyDescent="0.3">
      <c r="A99" s="3">
        <f t="shared" si="4"/>
        <v>1</v>
      </c>
      <c r="B99" s="3">
        <v>93</v>
      </c>
      <c r="C99" s="19">
        <f>IF(OR(INDEX('Raw Data Points'!$1:$1048576,$B99,MATCH(C$7,'Raw Data Points'!$1:$1,0))=0,ISNA(INDEX('Raw Data Points'!$1:$1048576,$B99,MATCH(C$7,'Raw Data Points'!$1:$1,0)))),"",INDEX('Raw Data Points'!$1:$1048576,$B99,MATCH(C$7,'Raw Data Points'!$1:$1,0)))</f>
        <v>148</v>
      </c>
      <c r="D99" s="19" t="str">
        <f>IF(OR(INDEX('Raw Data Points'!$1:$1048576,$B99,MATCH(D$7,'Raw Data Points'!$1:$1,0))=0,ISNA(INDEX('Raw Data Points'!$1:$1048576,$B99,MATCH(D$7,'Raw Data Points'!$1:$1,0)))),"",INDEX('Raw Data Points'!$1:$1048576,$B99,MATCH(D$7,'Raw Data Points'!$1:$1,0)))</f>
        <v>GVEC</v>
      </c>
      <c r="E99" s="19">
        <f t="shared" si="3"/>
        <v>0</v>
      </c>
      <c r="F99" s="19" t="str">
        <f>IF(OR(INDEX('Raw Data Points'!$1:$1048576,$B99,MATCH(F$7,'Raw Data Points'!$1:$1,0))=0,ISNA(INDEX('Raw Data Points'!$1:$1048576,$B99,MATCH(F$7,'Raw Data Points'!$1:$1,0)))),"",INDEX('Raw Data Points'!$1:$1048576,$B99,MATCH(F$7,'Raw Data Points'!$1:$1,0)))</f>
        <v>Electric Guy Anchor</v>
      </c>
      <c r="G99" s="20"/>
      <c r="H99" s="25" t="str">
        <f>HYPERLINK(IF(OR(INDEX('Raw Data Points'!$1:$1048576,$B99,MATCH(H$7,'Raw Data Points'!$1:$1,0))=0,ISNA(INDEX('Raw Data Points'!$1:$1048576,$B99,MATCH(H$7,'Raw Data Points'!$1:$1,0)))),"",INDEX('Raw Data Points'!$1:$1048576,$B99,MATCH(H$7,'Raw Data Points'!$1:$1,0))),"Map")</f>
        <v>Map</v>
      </c>
      <c r="I99" s="25"/>
      <c r="J99" s="25"/>
      <c r="K99" s="55" t="str">
        <f t="shared" si="5"/>
        <v>116+58.55</v>
      </c>
      <c r="L99" s="19" t="str">
        <f>IF(OR(INDEX('Raw Data Points'!$1:$1048576,$B99,MATCH(L$7,'Raw Data Points'!$1:$1,0))=0,ISNA(INDEX('Raw Data Points'!$1:$1048576,$B99,MATCH(L$7,'Raw Data Points'!$1:$1,0)))),"",INDEX('Raw Data Points'!$1:$1048576,$B99,MATCH(L$7,'Raw Data Points'!$1:$1,0)))</f>
        <v>116+58.55</v>
      </c>
      <c r="M99" s="19">
        <f>IF(OR(INDEX('Raw Data Points'!$1:$1048576,$B99,MATCH(M$7,'Raw Data Points'!$1:$1,0))=0,ISNA(INDEX('Raw Data Points'!$1:$1048576,$B99,MATCH(M$7,'Raw Data Points'!$1:$1,0)))),"",INDEX('Raw Data Points'!$1:$1048576,$B99,MATCH(M$7,'Raw Data Points'!$1:$1,0)))</f>
        <v>32.229999999999997</v>
      </c>
      <c r="N99" s="19"/>
      <c r="O99" s="19"/>
      <c r="P99" s="19"/>
      <c r="Q99" s="19"/>
      <c r="R99" s="19" t="str">
        <f>IF(OR(INDEX('Raw Data Points'!$1:$1048576,$B99,MATCH(R$7,'Raw Data Points'!$1:$1,0))=0,ISNA(INDEX('Raw Data Points'!$1:$1048576,$B99,MATCH(R$7,'Raw Data Points'!$1:$1,0)))),"",INDEX('Raw Data Points'!$1:$1048576,$B99,MATCH(R$7,'Raw Data Points'!$1:$1,0)))</f>
        <v>RELOCATE</v>
      </c>
      <c r="S99" s="19" t="str">
        <f>IF(OR(INDEX('Raw Data Points'!$1:$1048576,$B99,MATCH(S$7,'Raw Data Points'!$1:$1,0))=0,ISNA(INDEX('Raw Data Points'!$1:$1048576,$B99,MATCH(S$7,'Raw Data Points'!$1:$1,0)))),"",INDEX('Raw Data Points'!$1:$1048576,$B99,MATCH(S$7,'Raw Data Points'!$1:$1,0)))</f>
        <v>CONFLICT</v>
      </c>
      <c r="T99" s="19" t="str">
        <f>IF(OR(INDEX('Raw Data Points'!$1:$1048576,$B99,MATCH(T$7,'Raw Data Points'!$1:$1,0))=0,ISNA(INDEX('Raw Data Points'!$1:$1048576,$B99,MATCH(T$7,'Raw Data Points'!$1:$1,0)))),"",INDEX('Raw Data Points'!$1:$1048576,$B99,MATCH(T$7,'Raw Data Points'!$1:$1,0)))</f>
        <v>LOCATED WITHIN FOOTPRINT OF PROPOSED IMPROVEMENTS</v>
      </c>
    </row>
    <row r="100" spans="1:20" ht="48" customHeight="1" x14ac:dyDescent="0.3">
      <c r="A100" s="3">
        <f t="shared" si="4"/>
        <v>1</v>
      </c>
      <c r="B100" s="3">
        <v>94</v>
      </c>
      <c r="C100" s="18">
        <f>IF(OR(INDEX('Raw Data Points'!$1:$1048576,$B100,MATCH(C$7,'Raw Data Points'!$1:$1,0))=0,ISNA(INDEX('Raw Data Points'!$1:$1048576,$B100,MATCH(C$7,'Raw Data Points'!$1:$1,0)))),"",INDEX('Raw Data Points'!$1:$1048576,$B100,MATCH(C$7,'Raw Data Points'!$1:$1,0)))</f>
        <v>149</v>
      </c>
      <c r="D100" s="18" t="str">
        <f>IF(OR(INDEX('Raw Data Points'!$1:$1048576,$B100,MATCH(D$7,'Raw Data Points'!$1:$1,0))=0,ISNA(INDEX('Raw Data Points'!$1:$1048576,$B100,MATCH(D$7,'Raw Data Points'!$1:$1,0)))),"",INDEX('Raw Data Points'!$1:$1048576,$B100,MATCH(D$7,'Raw Data Points'!$1:$1,0)))</f>
        <v>AT&amp;T</v>
      </c>
      <c r="E100" s="18">
        <f t="shared" si="3"/>
        <v>0</v>
      </c>
      <c r="F100" s="18" t="str">
        <f>IF(OR(INDEX('Raw Data Points'!$1:$1048576,$B100,MATCH(F$7,'Raw Data Points'!$1:$1,0))=0,ISNA(INDEX('Raw Data Points'!$1:$1048576,$B100,MATCH(F$7,'Raw Data Points'!$1:$1,0)))),"",INDEX('Raw Data Points'!$1:$1048576,$B100,MATCH(F$7,'Raw Data Points'!$1:$1,0)))</f>
        <v>Communications Pedestal</v>
      </c>
      <c r="G100" s="18"/>
      <c r="H100" s="24" t="str">
        <f>HYPERLINK(IF(OR(INDEX('Raw Data Points'!$1:$1048576,$B100,MATCH(H$7,'Raw Data Points'!$1:$1,0))=0,ISNA(INDEX('Raw Data Points'!$1:$1048576,$B100,MATCH(H$7,'Raw Data Points'!$1:$1,0)))),"",INDEX('Raw Data Points'!$1:$1048576,$B100,MATCH(H$7,'Raw Data Points'!$1:$1,0))),"Map")</f>
        <v>Map</v>
      </c>
      <c r="I100" s="24"/>
      <c r="J100" s="24"/>
      <c r="K100" s="54" t="str">
        <f t="shared" si="5"/>
        <v>116+30.43</v>
      </c>
      <c r="L100" s="18" t="str">
        <f>IF(OR(INDEX('Raw Data Points'!$1:$1048576,$B100,MATCH(L$7,'Raw Data Points'!$1:$1,0))=0,ISNA(INDEX('Raw Data Points'!$1:$1048576,$B100,MATCH(L$7,'Raw Data Points'!$1:$1,0)))),"",INDEX('Raw Data Points'!$1:$1048576,$B100,MATCH(L$7,'Raw Data Points'!$1:$1,0)))</f>
        <v>116+30.43</v>
      </c>
      <c r="M100" s="18">
        <f>IF(OR(INDEX('Raw Data Points'!$1:$1048576,$B100,MATCH(M$7,'Raw Data Points'!$1:$1,0))=0,ISNA(INDEX('Raw Data Points'!$1:$1048576,$B100,MATCH(M$7,'Raw Data Points'!$1:$1,0)))),"",INDEX('Raw Data Points'!$1:$1048576,$B100,MATCH(M$7,'Raw Data Points'!$1:$1,0)))</f>
        <v>16.48</v>
      </c>
      <c r="N100" s="18"/>
      <c r="O100" s="18"/>
      <c r="P100" s="18"/>
      <c r="Q100" s="18"/>
      <c r="R100" s="18" t="str">
        <f>IF(OR(INDEX('Raw Data Points'!$1:$1048576,$B100,MATCH(R$7,'Raw Data Points'!$1:$1,0))=0,ISNA(INDEX('Raw Data Points'!$1:$1048576,$B100,MATCH(R$7,'Raw Data Points'!$1:$1,0)))),"",INDEX('Raw Data Points'!$1:$1048576,$B100,MATCH(R$7,'Raw Data Points'!$1:$1,0)))</f>
        <v>RELOCATE</v>
      </c>
      <c r="S100" s="18" t="str">
        <f>IF(OR(INDEX('Raw Data Points'!$1:$1048576,$B100,MATCH(S$7,'Raw Data Points'!$1:$1,0))=0,ISNA(INDEX('Raw Data Points'!$1:$1048576,$B100,MATCH(S$7,'Raw Data Points'!$1:$1,0)))),"",INDEX('Raw Data Points'!$1:$1048576,$B100,MATCH(S$7,'Raw Data Points'!$1:$1,0)))</f>
        <v>CONFLICT</v>
      </c>
      <c r="T100" s="18" t="str">
        <f>IF(OR(INDEX('Raw Data Points'!$1:$1048576,$B100,MATCH(T$7,'Raw Data Points'!$1:$1,0))=0,ISNA(INDEX('Raw Data Points'!$1:$1048576,$B100,MATCH(T$7,'Raw Data Points'!$1:$1,0)))),"",INDEX('Raw Data Points'!$1:$1048576,$B100,MATCH(T$7,'Raw Data Points'!$1:$1,0)))</f>
        <v>LOCATED WITHIN FOOTPRINT OF PROPOSED IMPROVEMENTS</v>
      </c>
    </row>
    <row r="101" spans="1:20" ht="48" customHeight="1" x14ac:dyDescent="0.3">
      <c r="A101" s="3">
        <f t="shared" si="4"/>
        <v>1</v>
      </c>
      <c r="B101" s="3">
        <v>95</v>
      </c>
      <c r="C101" s="19">
        <f>IF(OR(INDEX('Raw Data Points'!$1:$1048576,$B101,MATCH(C$7,'Raw Data Points'!$1:$1,0))=0,ISNA(INDEX('Raw Data Points'!$1:$1048576,$B101,MATCH(C$7,'Raw Data Points'!$1:$1,0)))),"",INDEX('Raw Data Points'!$1:$1048576,$B101,MATCH(C$7,'Raw Data Points'!$1:$1,0)))</f>
        <v>150</v>
      </c>
      <c r="D101" s="19" t="str">
        <f>IF(OR(INDEX('Raw Data Points'!$1:$1048576,$B101,MATCH(D$7,'Raw Data Points'!$1:$1,0))=0,ISNA(INDEX('Raw Data Points'!$1:$1048576,$B101,MATCH(D$7,'Raw Data Points'!$1:$1,0)))),"",INDEX('Raw Data Points'!$1:$1048576,$B101,MATCH(D$7,'Raw Data Points'!$1:$1,0)))</f>
        <v>GVEC</v>
      </c>
      <c r="E101" s="19">
        <f t="shared" si="3"/>
        <v>0</v>
      </c>
      <c r="F101" s="19" t="str">
        <f>IF(OR(INDEX('Raw Data Points'!$1:$1048576,$B101,MATCH(F$7,'Raw Data Points'!$1:$1,0))=0,ISNA(INDEX('Raw Data Points'!$1:$1048576,$B101,MATCH(F$7,'Raw Data Points'!$1:$1,0)))),"",INDEX('Raw Data Points'!$1:$1048576,$B101,MATCH(F$7,'Raw Data Points'!$1:$1,0)))</f>
        <v>Electric Power Pole</v>
      </c>
      <c r="G101" s="20"/>
      <c r="H101" s="25" t="str">
        <f>HYPERLINK(IF(OR(INDEX('Raw Data Points'!$1:$1048576,$B101,MATCH(H$7,'Raw Data Points'!$1:$1,0))=0,ISNA(INDEX('Raw Data Points'!$1:$1048576,$B101,MATCH(H$7,'Raw Data Points'!$1:$1,0)))),"",INDEX('Raw Data Points'!$1:$1048576,$B101,MATCH(H$7,'Raw Data Points'!$1:$1,0))),"Map")</f>
        <v>Map</v>
      </c>
      <c r="I101" s="25"/>
      <c r="J101" s="25"/>
      <c r="K101" s="55" t="str">
        <f t="shared" si="5"/>
        <v>116+27.72</v>
      </c>
      <c r="L101" s="19" t="str">
        <f>IF(OR(INDEX('Raw Data Points'!$1:$1048576,$B101,MATCH(L$7,'Raw Data Points'!$1:$1,0))=0,ISNA(INDEX('Raw Data Points'!$1:$1048576,$B101,MATCH(L$7,'Raw Data Points'!$1:$1,0)))),"",INDEX('Raw Data Points'!$1:$1048576,$B101,MATCH(L$7,'Raw Data Points'!$1:$1,0)))</f>
        <v>116+27.72</v>
      </c>
      <c r="M101" s="19">
        <f>IF(OR(INDEX('Raw Data Points'!$1:$1048576,$B101,MATCH(M$7,'Raw Data Points'!$1:$1,0))=0,ISNA(INDEX('Raw Data Points'!$1:$1048576,$B101,MATCH(M$7,'Raw Data Points'!$1:$1,0)))),"",INDEX('Raw Data Points'!$1:$1048576,$B101,MATCH(M$7,'Raw Data Points'!$1:$1,0)))</f>
        <v>17.260000000000002</v>
      </c>
      <c r="N101" s="19"/>
      <c r="O101" s="19"/>
      <c r="P101" s="19"/>
      <c r="Q101" s="19"/>
      <c r="R101" s="19" t="str">
        <f>IF(OR(INDEX('Raw Data Points'!$1:$1048576,$B101,MATCH(R$7,'Raw Data Points'!$1:$1,0))=0,ISNA(INDEX('Raw Data Points'!$1:$1048576,$B101,MATCH(R$7,'Raw Data Points'!$1:$1,0)))),"",INDEX('Raw Data Points'!$1:$1048576,$B101,MATCH(R$7,'Raw Data Points'!$1:$1,0)))</f>
        <v>RELOCATE</v>
      </c>
      <c r="S101" s="19" t="str">
        <f>IF(OR(INDEX('Raw Data Points'!$1:$1048576,$B101,MATCH(S$7,'Raw Data Points'!$1:$1,0))=0,ISNA(INDEX('Raw Data Points'!$1:$1048576,$B101,MATCH(S$7,'Raw Data Points'!$1:$1,0)))),"",INDEX('Raw Data Points'!$1:$1048576,$B101,MATCH(S$7,'Raw Data Points'!$1:$1,0)))</f>
        <v>CONFLICT</v>
      </c>
      <c r="T101" s="19" t="str">
        <f>IF(OR(INDEX('Raw Data Points'!$1:$1048576,$B101,MATCH(T$7,'Raw Data Points'!$1:$1,0))=0,ISNA(INDEX('Raw Data Points'!$1:$1048576,$B101,MATCH(T$7,'Raw Data Points'!$1:$1,0)))),"",INDEX('Raw Data Points'!$1:$1048576,$B101,MATCH(T$7,'Raw Data Points'!$1:$1,0)))</f>
        <v>LOCATED WITHIN FOOTPRINT OF PROPOSED IMPROVEMENTS</v>
      </c>
    </row>
    <row r="102" spans="1:20" ht="48" customHeight="1" x14ac:dyDescent="0.3">
      <c r="A102" s="3">
        <f t="shared" si="4"/>
        <v>1</v>
      </c>
      <c r="B102" s="3">
        <v>96</v>
      </c>
      <c r="C102" s="18">
        <f>IF(OR(INDEX('Raw Data Points'!$1:$1048576,$B102,MATCH(C$7,'Raw Data Points'!$1:$1,0))=0,ISNA(INDEX('Raw Data Points'!$1:$1048576,$B102,MATCH(C$7,'Raw Data Points'!$1:$1,0)))),"",INDEX('Raw Data Points'!$1:$1048576,$B102,MATCH(C$7,'Raw Data Points'!$1:$1,0)))</f>
        <v>151</v>
      </c>
      <c r="D102" s="18" t="str">
        <f>IF(OR(INDEX('Raw Data Points'!$1:$1048576,$B102,MATCH(D$7,'Raw Data Points'!$1:$1,0))=0,ISNA(INDEX('Raw Data Points'!$1:$1048576,$B102,MATCH(D$7,'Raw Data Points'!$1:$1,0)))),"",INDEX('Raw Data Points'!$1:$1048576,$B102,MATCH(D$7,'Raw Data Points'!$1:$1,0)))</f>
        <v>GVEC</v>
      </c>
      <c r="E102" s="18">
        <f t="shared" si="3"/>
        <v>0</v>
      </c>
      <c r="F102" s="18" t="str">
        <f>IF(OR(INDEX('Raw Data Points'!$1:$1048576,$B102,MATCH(F$7,'Raw Data Points'!$1:$1,0))=0,ISNA(INDEX('Raw Data Points'!$1:$1048576,$B102,MATCH(F$7,'Raw Data Points'!$1:$1,0)))),"",INDEX('Raw Data Points'!$1:$1048576,$B102,MATCH(F$7,'Raw Data Points'!$1:$1,0)))</f>
        <v>Electric Power Pole</v>
      </c>
      <c r="G102" s="18"/>
      <c r="H102" s="24" t="str">
        <f>HYPERLINK(IF(OR(INDEX('Raw Data Points'!$1:$1048576,$B102,MATCH(H$7,'Raw Data Points'!$1:$1,0))=0,ISNA(INDEX('Raw Data Points'!$1:$1048576,$B102,MATCH(H$7,'Raw Data Points'!$1:$1,0)))),"",INDEX('Raw Data Points'!$1:$1048576,$B102,MATCH(H$7,'Raw Data Points'!$1:$1,0))),"Map")</f>
        <v>Map</v>
      </c>
      <c r="I102" s="24"/>
      <c r="J102" s="24"/>
      <c r="K102" s="54" t="str">
        <f t="shared" si="5"/>
        <v>116+59.98</v>
      </c>
      <c r="L102" s="18" t="str">
        <f>IF(OR(INDEX('Raw Data Points'!$1:$1048576,$B102,MATCH(L$7,'Raw Data Points'!$1:$1,0))=0,ISNA(INDEX('Raw Data Points'!$1:$1048576,$B102,MATCH(L$7,'Raw Data Points'!$1:$1,0)))),"",INDEX('Raw Data Points'!$1:$1048576,$B102,MATCH(L$7,'Raw Data Points'!$1:$1,0)))</f>
        <v>116+59.98</v>
      </c>
      <c r="M102" s="18">
        <f>IF(OR(INDEX('Raw Data Points'!$1:$1048576,$B102,MATCH(M$7,'Raw Data Points'!$1:$1,0))=0,ISNA(INDEX('Raw Data Points'!$1:$1048576,$B102,MATCH(M$7,'Raw Data Points'!$1:$1,0)))),"",INDEX('Raw Data Points'!$1:$1048576,$B102,MATCH(M$7,'Raw Data Points'!$1:$1,0)))</f>
        <v>52.86</v>
      </c>
      <c r="N102" s="18"/>
      <c r="O102" s="18"/>
      <c r="P102" s="18"/>
      <c r="Q102" s="18"/>
      <c r="R102" s="18" t="str">
        <f>IF(OR(INDEX('Raw Data Points'!$1:$1048576,$B102,MATCH(R$7,'Raw Data Points'!$1:$1,0))=0,ISNA(INDEX('Raw Data Points'!$1:$1048576,$B102,MATCH(R$7,'Raw Data Points'!$1:$1,0)))),"",INDEX('Raw Data Points'!$1:$1048576,$B102,MATCH(R$7,'Raw Data Points'!$1:$1,0)))</f>
        <v>RELOCATE</v>
      </c>
      <c r="S102" s="18" t="str">
        <f>IF(OR(INDEX('Raw Data Points'!$1:$1048576,$B102,MATCH(S$7,'Raw Data Points'!$1:$1,0))=0,ISNA(INDEX('Raw Data Points'!$1:$1048576,$B102,MATCH(S$7,'Raw Data Points'!$1:$1,0)))),"",INDEX('Raw Data Points'!$1:$1048576,$B102,MATCH(S$7,'Raw Data Points'!$1:$1,0)))</f>
        <v>CONFLICT</v>
      </c>
      <c r="T102" s="18" t="str">
        <f>IF(OR(INDEX('Raw Data Points'!$1:$1048576,$B102,MATCH(T$7,'Raw Data Points'!$1:$1,0))=0,ISNA(INDEX('Raw Data Points'!$1:$1048576,$B102,MATCH(T$7,'Raw Data Points'!$1:$1,0)))),"",INDEX('Raw Data Points'!$1:$1048576,$B102,MATCH(T$7,'Raw Data Points'!$1:$1,0)))</f>
        <v>LOCATED WITHIN FOOTPRINT OF PROPOSED IMPROVEMENTS</v>
      </c>
    </row>
    <row r="103" spans="1:20" ht="48" customHeight="1" x14ac:dyDescent="0.3">
      <c r="A103" s="3">
        <f t="shared" si="4"/>
        <v>1</v>
      </c>
      <c r="B103" s="3">
        <v>97</v>
      </c>
      <c r="C103" s="19">
        <f>IF(OR(INDEX('Raw Data Points'!$1:$1048576,$B103,MATCH(C$7,'Raw Data Points'!$1:$1,0))=0,ISNA(INDEX('Raw Data Points'!$1:$1048576,$B103,MATCH(C$7,'Raw Data Points'!$1:$1,0)))),"",INDEX('Raw Data Points'!$1:$1048576,$B103,MATCH(C$7,'Raw Data Points'!$1:$1,0)))</f>
        <v>152</v>
      </c>
      <c r="D103" s="19" t="str">
        <f>IF(OR(INDEX('Raw Data Points'!$1:$1048576,$B103,MATCH(D$7,'Raw Data Points'!$1:$1,0))=0,ISNA(INDEX('Raw Data Points'!$1:$1048576,$B103,MATCH(D$7,'Raw Data Points'!$1:$1,0)))),"",INDEX('Raw Data Points'!$1:$1048576,$B103,MATCH(D$7,'Raw Data Points'!$1:$1,0)))</f>
        <v>AT&amp;T</v>
      </c>
      <c r="E103" s="19">
        <f t="shared" si="3"/>
        <v>0</v>
      </c>
      <c r="F103" s="19" t="str">
        <f>IF(OR(INDEX('Raw Data Points'!$1:$1048576,$B103,MATCH(F$7,'Raw Data Points'!$1:$1,0))=0,ISNA(INDEX('Raw Data Points'!$1:$1048576,$B103,MATCH(F$7,'Raw Data Points'!$1:$1,0)))),"",INDEX('Raw Data Points'!$1:$1048576,$B103,MATCH(F$7,'Raw Data Points'!$1:$1,0)))</f>
        <v>Communications Manhole</v>
      </c>
      <c r="G103" s="20"/>
      <c r="H103" s="25" t="str">
        <f>HYPERLINK(IF(OR(INDEX('Raw Data Points'!$1:$1048576,$B103,MATCH(H$7,'Raw Data Points'!$1:$1,0))=0,ISNA(INDEX('Raw Data Points'!$1:$1048576,$B103,MATCH(H$7,'Raw Data Points'!$1:$1,0)))),"",INDEX('Raw Data Points'!$1:$1048576,$B103,MATCH(H$7,'Raw Data Points'!$1:$1,0))),"Map")</f>
        <v>Map</v>
      </c>
      <c r="I103" s="25"/>
      <c r="J103" s="25"/>
      <c r="K103" s="55" t="str">
        <f t="shared" si="5"/>
        <v>116+08.82</v>
      </c>
      <c r="L103" s="19" t="str">
        <f>IF(OR(INDEX('Raw Data Points'!$1:$1048576,$B103,MATCH(L$7,'Raw Data Points'!$1:$1,0))=0,ISNA(INDEX('Raw Data Points'!$1:$1048576,$B103,MATCH(L$7,'Raw Data Points'!$1:$1,0)))),"",INDEX('Raw Data Points'!$1:$1048576,$B103,MATCH(L$7,'Raw Data Points'!$1:$1,0)))</f>
        <v>116+08.82</v>
      </c>
      <c r="M103" s="19">
        <f>IF(OR(INDEX('Raw Data Points'!$1:$1048576,$B103,MATCH(M$7,'Raw Data Points'!$1:$1,0))=0,ISNA(INDEX('Raw Data Points'!$1:$1048576,$B103,MATCH(M$7,'Raw Data Points'!$1:$1,0)))),"",INDEX('Raw Data Points'!$1:$1048576,$B103,MATCH(M$7,'Raw Data Points'!$1:$1,0)))</f>
        <v>14.11</v>
      </c>
      <c r="N103" s="19"/>
      <c r="O103" s="19"/>
      <c r="P103" s="19"/>
      <c r="Q103" s="19"/>
      <c r="R103" s="19" t="str">
        <f>IF(OR(INDEX('Raw Data Points'!$1:$1048576,$B103,MATCH(R$7,'Raw Data Points'!$1:$1,0))=0,ISNA(INDEX('Raw Data Points'!$1:$1048576,$B103,MATCH(R$7,'Raw Data Points'!$1:$1,0)))),"",INDEX('Raw Data Points'!$1:$1048576,$B103,MATCH(R$7,'Raw Data Points'!$1:$1,0)))</f>
        <v>RELOCATE</v>
      </c>
      <c r="S103" s="19" t="str">
        <f>IF(OR(INDEX('Raw Data Points'!$1:$1048576,$B103,MATCH(S$7,'Raw Data Points'!$1:$1,0))=0,ISNA(INDEX('Raw Data Points'!$1:$1048576,$B103,MATCH(S$7,'Raw Data Points'!$1:$1,0)))),"",INDEX('Raw Data Points'!$1:$1048576,$B103,MATCH(S$7,'Raw Data Points'!$1:$1,0)))</f>
        <v>CONFLICT</v>
      </c>
      <c r="T103" s="19" t="str">
        <f>IF(OR(INDEX('Raw Data Points'!$1:$1048576,$B103,MATCH(T$7,'Raw Data Points'!$1:$1,0))=0,ISNA(INDEX('Raw Data Points'!$1:$1048576,$B103,MATCH(T$7,'Raw Data Points'!$1:$1,0)))),"",INDEX('Raw Data Points'!$1:$1048576,$B103,MATCH(T$7,'Raw Data Points'!$1:$1,0)))</f>
        <v>LOCATED WITHIN FOOTPRINT OF PROPOSED IMPROVEMENTS</v>
      </c>
    </row>
    <row r="104" spans="1:20" ht="48" customHeight="1" x14ac:dyDescent="0.3">
      <c r="A104" s="3">
        <f t="shared" si="4"/>
        <v>1</v>
      </c>
      <c r="B104" s="3">
        <v>98</v>
      </c>
      <c r="C104" s="18">
        <f>IF(OR(INDEX('Raw Data Points'!$1:$1048576,$B104,MATCH(C$7,'Raw Data Points'!$1:$1,0))=0,ISNA(INDEX('Raw Data Points'!$1:$1048576,$B104,MATCH(C$7,'Raw Data Points'!$1:$1,0)))),"",INDEX('Raw Data Points'!$1:$1048576,$B104,MATCH(C$7,'Raw Data Points'!$1:$1,0)))</f>
        <v>153</v>
      </c>
      <c r="D104" s="18" t="str">
        <f>IF(OR(INDEX('Raw Data Points'!$1:$1048576,$B104,MATCH(D$7,'Raw Data Points'!$1:$1,0))=0,ISNA(INDEX('Raw Data Points'!$1:$1048576,$B104,MATCH(D$7,'Raw Data Points'!$1:$1,0)))),"",INDEX('Raw Data Points'!$1:$1048576,$B104,MATCH(D$7,'Raw Data Points'!$1:$1,0)))</f>
        <v>GVEC</v>
      </c>
      <c r="E104" s="18">
        <f t="shared" si="3"/>
        <v>0</v>
      </c>
      <c r="F104" s="18" t="str">
        <f>IF(OR(INDEX('Raw Data Points'!$1:$1048576,$B104,MATCH(F$7,'Raw Data Points'!$1:$1,0))=0,ISNA(INDEX('Raw Data Points'!$1:$1048576,$B104,MATCH(F$7,'Raw Data Points'!$1:$1,0)))),"",INDEX('Raw Data Points'!$1:$1048576,$B104,MATCH(F$7,'Raw Data Points'!$1:$1,0)))</f>
        <v>Electric Power Pole</v>
      </c>
      <c r="G104" s="18"/>
      <c r="H104" s="24" t="str">
        <f>HYPERLINK(IF(OR(INDEX('Raw Data Points'!$1:$1048576,$B104,MATCH(H$7,'Raw Data Points'!$1:$1,0))=0,ISNA(INDEX('Raw Data Points'!$1:$1048576,$B104,MATCH(H$7,'Raw Data Points'!$1:$1,0)))),"",INDEX('Raw Data Points'!$1:$1048576,$B104,MATCH(H$7,'Raw Data Points'!$1:$1,0))),"Map")</f>
        <v>Map</v>
      </c>
      <c r="I104" s="24"/>
      <c r="J104" s="24"/>
      <c r="K104" s="54" t="str">
        <f t="shared" si="5"/>
        <v>115+89.37</v>
      </c>
      <c r="L104" s="18" t="str">
        <f>IF(OR(INDEX('Raw Data Points'!$1:$1048576,$B104,MATCH(L$7,'Raw Data Points'!$1:$1,0))=0,ISNA(INDEX('Raw Data Points'!$1:$1048576,$B104,MATCH(L$7,'Raw Data Points'!$1:$1,0)))),"",INDEX('Raw Data Points'!$1:$1048576,$B104,MATCH(L$7,'Raw Data Points'!$1:$1,0)))</f>
        <v>115+89.37</v>
      </c>
      <c r="M104" s="18">
        <f>IF(OR(INDEX('Raw Data Points'!$1:$1048576,$B104,MATCH(M$7,'Raw Data Points'!$1:$1,0))=0,ISNA(INDEX('Raw Data Points'!$1:$1048576,$B104,MATCH(M$7,'Raw Data Points'!$1:$1,0)))),"",INDEX('Raw Data Points'!$1:$1048576,$B104,MATCH(M$7,'Raw Data Points'!$1:$1,0)))</f>
        <v>16.489999999999998</v>
      </c>
      <c r="N104" s="18"/>
      <c r="O104" s="18"/>
      <c r="P104" s="18"/>
      <c r="Q104" s="18"/>
      <c r="R104" s="18" t="str">
        <f>IF(OR(INDEX('Raw Data Points'!$1:$1048576,$B104,MATCH(R$7,'Raw Data Points'!$1:$1,0))=0,ISNA(INDEX('Raw Data Points'!$1:$1048576,$B104,MATCH(R$7,'Raw Data Points'!$1:$1,0)))),"",INDEX('Raw Data Points'!$1:$1048576,$B104,MATCH(R$7,'Raw Data Points'!$1:$1,0)))</f>
        <v>RELOCATE</v>
      </c>
      <c r="S104" s="18" t="str">
        <f>IF(OR(INDEX('Raw Data Points'!$1:$1048576,$B104,MATCH(S$7,'Raw Data Points'!$1:$1,0))=0,ISNA(INDEX('Raw Data Points'!$1:$1048576,$B104,MATCH(S$7,'Raw Data Points'!$1:$1,0)))),"",INDEX('Raw Data Points'!$1:$1048576,$B104,MATCH(S$7,'Raw Data Points'!$1:$1,0)))</f>
        <v>CONFLICT</v>
      </c>
      <c r="T104" s="18" t="str">
        <f>IF(OR(INDEX('Raw Data Points'!$1:$1048576,$B104,MATCH(T$7,'Raw Data Points'!$1:$1,0))=0,ISNA(INDEX('Raw Data Points'!$1:$1048576,$B104,MATCH(T$7,'Raw Data Points'!$1:$1,0)))),"",INDEX('Raw Data Points'!$1:$1048576,$B104,MATCH(T$7,'Raw Data Points'!$1:$1,0)))</f>
        <v>LOCATED WITHIN FOOTPRINT OF PROPOSED IMPROVEMENTS</v>
      </c>
    </row>
    <row r="105" spans="1:20" ht="48" customHeight="1" x14ac:dyDescent="0.3">
      <c r="A105" s="3">
        <f t="shared" si="4"/>
        <v>1</v>
      </c>
      <c r="B105" s="3">
        <v>99</v>
      </c>
      <c r="C105" s="19">
        <f>IF(OR(INDEX('Raw Data Points'!$1:$1048576,$B105,MATCH(C$7,'Raw Data Points'!$1:$1,0))=0,ISNA(INDEX('Raw Data Points'!$1:$1048576,$B105,MATCH(C$7,'Raw Data Points'!$1:$1,0)))),"",INDEX('Raw Data Points'!$1:$1048576,$B105,MATCH(C$7,'Raw Data Points'!$1:$1,0)))</f>
        <v>154</v>
      </c>
      <c r="D105" s="19" t="str">
        <f>IF(OR(INDEX('Raw Data Points'!$1:$1048576,$B105,MATCH(D$7,'Raw Data Points'!$1:$1,0))=0,ISNA(INDEX('Raw Data Points'!$1:$1048576,$B105,MATCH(D$7,'Raw Data Points'!$1:$1,0)))),"",INDEX('Raw Data Points'!$1:$1048576,$B105,MATCH(D$7,'Raw Data Points'!$1:$1,0)))</f>
        <v>GREEN VALLEY SUD</v>
      </c>
      <c r="E105" s="19">
        <f t="shared" si="3"/>
        <v>0</v>
      </c>
      <c r="F105" s="19" t="str">
        <f>IF(OR(INDEX('Raw Data Points'!$1:$1048576,$B105,MATCH(F$7,'Raw Data Points'!$1:$1,0))=0,ISNA(INDEX('Raw Data Points'!$1:$1048576,$B105,MATCH(F$7,'Raw Data Points'!$1:$1,0)))),"",INDEX('Raw Data Points'!$1:$1048576,$B105,MATCH(F$7,'Raw Data Points'!$1:$1,0)))</f>
        <v>Water Meter</v>
      </c>
      <c r="G105" s="20"/>
      <c r="H105" s="25" t="str">
        <f>HYPERLINK(IF(OR(INDEX('Raw Data Points'!$1:$1048576,$B105,MATCH(H$7,'Raw Data Points'!$1:$1,0))=0,ISNA(INDEX('Raw Data Points'!$1:$1048576,$B105,MATCH(H$7,'Raw Data Points'!$1:$1,0)))),"",INDEX('Raw Data Points'!$1:$1048576,$B105,MATCH(H$7,'Raw Data Points'!$1:$1,0))),"Map")</f>
        <v>Map</v>
      </c>
      <c r="I105" s="25"/>
      <c r="J105" s="25"/>
      <c r="K105" s="55" t="str">
        <f t="shared" si="5"/>
        <v>114+02.46</v>
      </c>
      <c r="L105" s="19" t="str">
        <f>IF(OR(INDEX('Raw Data Points'!$1:$1048576,$B105,MATCH(L$7,'Raw Data Points'!$1:$1,0))=0,ISNA(INDEX('Raw Data Points'!$1:$1048576,$B105,MATCH(L$7,'Raw Data Points'!$1:$1,0)))),"",INDEX('Raw Data Points'!$1:$1048576,$B105,MATCH(L$7,'Raw Data Points'!$1:$1,0)))</f>
        <v>114+02.46</v>
      </c>
      <c r="M105" s="19">
        <f>IF(OR(INDEX('Raw Data Points'!$1:$1048576,$B105,MATCH(M$7,'Raw Data Points'!$1:$1,0))=0,ISNA(INDEX('Raw Data Points'!$1:$1048576,$B105,MATCH(M$7,'Raw Data Points'!$1:$1,0)))),"",INDEX('Raw Data Points'!$1:$1048576,$B105,MATCH(M$7,'Raw Data Points'!$1:$1,0)))</f>
        <v>-156.56</v>
      </c>
      <c r="N105" s="19"/>
      <c r="O105" s="19"/>
      <c r="P105" s="19"/>
      <c r="Q105" s="19"/>
      <c r="R105" s="19" t="str">
        <f>IF(OR(INDEX('Raw Data Points'!$1:$1048576,$B105,MATCH(R$7,'Raw Data Points'!$1:$1,0))=0,ISNA(INDEX('Raw Data Points'!$1:$1048576,$B105,MATCH(R$7,'Raw Data Points'!$1:$1,0)))),"",INDEX('Raw Data Points'!$1:$1048576,$B105,MATCH(R$7,'Raw Data Points'!$1:$1,0)))</f>
        <v>RELOCATE</v>
      </c>
      <c r="S105" s="19" t="str">
        <f>IF(OR(INDEX('Raw Data Points'!$1:$1048576,$B105,MATCH(S$7,'Raw Data Points'!$1:$1,0))=0,ISNA(INDEX('Raw Data Points'!$1:$1048576,$B105,MATCH(S$7,'Raw Data Points'!$1:$1,0)))),"",INDEX('Raw Data Points'!$1:$1048576,$B105,MATCH(S$7,'Raw Data Points'!$1:$1,0)))</f>
        <v>CONFLICT</v>
      </c>
      <c r="T105" s="19" t="str">
        <f>IF(OR(INDEX('Raw Data Points'!$1:$1048576,$B105,MATCH(T$7,'Raw Data Points'!$1:$1,0))=0,ISNA(INDEX('Raw Data Points'!$1:$1048576,$B105,MATCH(T$7,'Raw Data Points'!$1:$1,0)))),"",INDEX('Raw Data Points'!$1:$1048576,$B105,MATCH(T$7,'Raw Data Points'!$1:$1,0)))</f>
        <v>LOCATED WITHIN FOOTPRINT OF PROPOSED IMPROVEMENTS</v>
      </c>
    </row>
    <row r="106" spans="1:20" ht="48" customHeight="1" x14ac:dyDescent="0.3">
      <c r="A106" s="3">
        <f t="shared" si="4"/>
        <v>1</v>
      </c>
      <c r="B106" s="3">
        <v>100</v>
      </c>
      <c r="C106" s="18">
        <f>IF(OR(INDEX('Raw Data Points'!$1:$1048576,$B106,MATCH(C$7,'Raw Data Points'!$1:$1,0))=0,ISNA(INDEX('Raw Data Points'!$1:$1048576,$B106,MATCH(C$7,'Raw Data Points'!$1:$1,0)))),"",INDEX('Raw Data Points'!$1:$1048576,$B106,MATCH(C$7,'Raw Data Points'!$1:$1,0)))</f>
        <v>156</v>
      </c>
      <c r="D106" s="18" t="str">
        <f>IF(OR(INDEX('Raw Data Points'!$1:$1048576,$B106,MATCH(D$7,'Raw Data Points'!$1:$1,0))=0,ISNA(INDEX('Raw Data Points'!$1:$1048576,$B106,MATCH(D$7,'Raw Data Points'!$1:$1,0)))),"",INDEX('Raw Data Points'!$1:$1048576,$B106,MATCH(D$7,'Raw Data Points'!$1:$1,0)))</f>
        <v>GVEC</v>
      </c>
      <c r="E106" s="18">
        <f t="shared" si="3"/>
        <v>0</v>
      </c>
      <c r="F106" s="18" t="str">
        <f>IF(OR(INDEX('Raw Data Points'!$1:$1048576,$B106,MATCH(F$7,'Raw Data Points'!$1:$1,0))=0,ISNA(INDEX('Raw Data Points'!$1:$1048576,$B106,MATCH(F$7,'Raw Data Points'!$1:$1,0)))),"",INDEX('Raw Data Points'!$1:$1048576,$B106,MATCH(F$7,'Raw Data Points'!$1:$1,0)))</f>
        <v>Electric Power Pole</v>
      </c>
      <c r="G106" s="18"/>
      <c r="H106" s="24" t="str">
        <f>HYPERLINK(IF(OR(INDEX('Raw Data Points'!$1:$1048576,$B106,MATCH(H$7,'Raw Data Points'!$1:$1,0))=0,ISNA(INDEX('Raw Data Points'!$1:$1048576,$B106,MATCH(H$7,'Raw Data Points'!$1:$1,0)))),"",INDEX('Raw Data Points'!$1:$1048576,$B106,MATCH(H$7,'Raw Data Points'!$1:$1,0))),"Map")</f>
        <v>Map</v>
      </c>
      <c r="I106" s="24"/>
      <c r="J106" s="24"/>
      <c r="K106" s="54" t="str">
        <f t="shared" si="5"/>
        <v>114+50.79</v>
      </c>
      <c r="L106" s="18" t="str">
        <f>IF(OR(INDEX('Raw Data Points'!$1:$1048576,$B106,MATCH(L$7,'Raw Data Points'!$1:$1,0))=0,ISNA(INDEX('Raw Data Points'!$1:$1048576,$B106,MATCH(L$7,'Raw Data Points'!$1:$1,0)))),"",INDEX('Raw Data Points'!$1:$1048576,$B106,MATCH(L$7,'Raw Data Points'!$1:$1,0)))</f>
        <v>114+50.79</v>
      </c>
      <c r="M106" s="18">
        <f>IF(OR(INDEX('Raw Data Points'!$1:$1048576,$B106,MATCH(M$7,'Raw Data Points'!$1:$1,0))=0,ISNA(INDEX('Raw Data Points'!$1:$1048576,$B106,MATCH(M$7,'Raw Data Points'!$1:$1,0)))),"",INDEX('Raw Data Points'!$1:$1048576,$B106,MATCH(M$7,'Raw Data Points'!$1:$1,0)))</f>
        <v>18.61</v>
      </c>
      <c r="N106" s="18"/>
      <c r="O106" s="18"/>
      <c r="P106" s="18"/>
      <c r="Q106" s="18"/>
      <c r="R106" s="18" t="str">
        <f>IF(OR(INDEX('Raw Data Points'!$1:$1048576,$B106,MATCH(R$7,'Raw Data Points'!$1:$1,0))=0,ISNA(INDEX('Raw Data Points'!$1:$1048576,$B106,MATCH(R$7,'Raw Data Points'!$1:$1,0)))),"",INDEX('Raw Data Points'!$1:$1048576,$B106,MATCH(R$7,'Raw Data Points'!$1:$1,0)))</f>
        <v>RELOCATE</v>
      </c>
      <c r="S106" s="18" t="str">
        <f>IF(OR(INDEX('Raw Data Points'!$1:$1048576,$B106,MATCH(S$7,'Raw Data Points'!$1:$1,0))=0,ISNA(INDEX('Raw Data Points'!$1:$1048576,$B106,MATCH(S$7,'Raw Data Points'!$1:$1,0)))),"",INDEX('Raw Data Points'!$1:$1048576,$B106,MATCH(S$7,'Raw Data Points'!$1:$1,0)))</f>
        <v>CONFLICT</v>
      </c>
      <c r="T106" s="18" t="str">
        <f>IF(OR(INDEX('Raw Data Points'!$1:$1048576,$B106,MATCH(T$7,'Raw Data Points'!$1:$1,0))=0,ISNA(INDEX('Raw Data Points'!$1:$1048576,$B106,MATCH(T$7,'Raw Data Points'!$1:$1,0)))),"",INDEX('Raw Data Points'!$1:$1048576,$B106,MATCH(T$7,'Raw Data Points'!$1:$1,0)))</f>
        <v>LOCATED WITHIN FOOTPRINT OF PROPOSED IMPROVEMENTS</v>
      </c>
    </row>
    <row r="107" spans="1:20" ht="48" customHeight="1" x14ac:dyDescent="0.3">
      <c r="A107" s="3">
        <f t="shared" si="4"/>
        <v>1</v>
      </c>
      <c r="B107" s="3">
        <v>101</v>
      </c>
      <c r="C107" s="19">
        <f>IF(OR(INDEX('Raw Data Points'!$1:$1048576,$B107,MATCH(C$7,'Raw Data Points'!$1:$1,0))=0,ISNA(INDEX('Raw Data Points'!$1:$1048576,$B107,MATCH(C$7,'Raw Data Points'!$1:$1,0)))),"",INDEX('Raw Data Points'!$1:$1048576,$B107,MATCH(C$7,'Raw Data Points'!$1:$1,0)))</f>
        <v>157</v>
      </c>
      <c r="D107" s="19" t="str">
        <f>IF(OR(INDEX('Raw Data Points'!$1:$1048576,$B107,MATCH(D$7,'Raw Data Points'!$1:$1,0))=0,ISNA(INDEX('Raw Data Points'!$1:$1048576,$B107,MATCH(D$7,'Raw Data Points'!$1:$1,0)))),"",INDEX('Raw Data Points'!$1:$1048576,$B107,MATCH(D$7,'Raw Data Points'!$1:$1,0)))</f>
        <v>GVEC</v>
      </c>
      <c r="E107" s="19">
        <f t="shared" si="3"/>
        <v>0</v>
      </c>
      <c r="F107" s="19" t="str">
        <f>IF(OR(INDEX('Raw Data Points'!$1:$1048576,$B107,MATCH(F$7,'Raw Data Points'!$1:$1,0))=0,ISNA(INDEX('Raw Data Points'!$1:$1048576,$B107,MATCH(F$7,'Raw Data Points'!$1:$1,0)))),"",INDEX('Raw Data Points'!$1:$1048576,$B107,MATCH(F$7,'Raw Data Points'!$1:$1,0)))</f>
        <v>Electric Guy Pole</v>
      </c>
      <c r="G107" s="20"/>
      <c r="H107" s="25" t="str">
        <f>HYPERLINK(IF(OR(INDEX('Raw Data Points'!$1:$1048576,$B107,MATCH(H$7,'Raw Data Points'!$1:$1,0))=0,ISNA(INDEX('Raw Data Points'!$1:$1048576,$B107,MATCH(H$7,'Raw Data Points'!$1:$1,0)))),"",INDEX('Raw Data Points'!$1:$1048576,$B107,MATCH(H$7,'Raw Data Points'!$1:$1,0))),"Map")</f>
        <v>Map</v>
      </c>
      <c r="I107" s="25"/>
      <c r="J107" s="25"/>
      <c r="K107" s="55" t="str">
        <f t="shared" si="5"/>
        <v>114+50.80</v>
      </c>
      <c r="L107" s="19" t="str">
        <f>IF(OR(INDEX('Raw Data Points'!$1:$1048576,$B107,MATCH(L$7,'Raw Data Points'!$1:$1,0))=0,ISNA(INDEX('Raw Data Points'!$1:$1048576,$B107,MATCH(L$7,'Raw Data Points'!$1:$1,0)))),"",INDEX('Raw Data Points'!$1:$1048576,$B107,MATCH(L$7,'Raw Data Points'!$1:$1,0)))</f>
        <v>114+50.80</v>
      </c>
      <c r="M107" s="19">
        <f>IF(OR(INDEX('Raw Data Points'!$1:$1048576,$B107,MATCH(M$7,'Raw Data Points'!$1:$1,0))=0,ISNA(INDEX('Raw Data Points'!$1:$1048576,$B107,MATCH(M$7,'Raw Data Points'!$1:$1,0)))),"",INDEX('Raw Data Points'!$1:$1048576,$B107,MATCH(M$7,'Raw Data Points'!$1:$1,0)))</f>
        <v>20.84</v>
      </c>
      <c r="N107" s="19"/>
      <c r="O107" s="19"/>
      <c r="P107" s="19"/>
      <c r="Q107" s="19"/>
      <c r="R107" s="19" t="str">
        <f>IF(OR(INDEX('Raw Data Points'!$1:$1048576,$B107,MATCH(R$7,'Raw Data Points'!$1:$1,0))=0,ISNA(INDEX('Raw Data Points'!$1:$1048576,$B107,MATCH(R$7,'Raw Data Points'!$1:$1,0)))),"",INDEX('Raw Data Points'!$1:$1048576,$B107,MATCH(R$7,'Raw Data Points'!$1:$1,0)))</f>
        <v>RELOCATE</v>
      </c>
      <c r="S107" s="19" t="str">
        <f>IF(OR(INDEX('Raw Data Points'!$1:$1048576,$B107,MATCH(S$7,'Raw Data Points'!$1:$1,0))=0,ISNA(INDEX('Raw Data Points'!$1:$1048576,$B107,MATCH(S$7,'Raw Data Points'!$1:$1,0)))),"",INDEX('Raw Data Points'!$1:$1048576,$B107,MATCH(S$7,'Raw Data Points'!$1:$1,0)))</f>
        <v>CONFLICT</v>
      </c>
      <c r="T107" s="19" t="str">
        <f>IF(OR(INDEX('Raw Data Points'!$1:$1048576,$B107,MATCH(T$7,'Raw Data Points'!$1:$1,0))=0,ISNA(INDEX('Raw Data Points'!$1:$1048576,$B107,MATCH(T$7,'Raw Data Points'!$1:$1,0)))),"",INDEX('Raw Data Points'!$1:$1048576,$B107,MATCH(T$7,'Raw Data Points'!$1:$1,0)))</f>
        <v>LOCATED WITHIN FOOTPRINT OF PROPOSED IMPROVEMENTS</v>
      </c>
    </row>
    <row r="108" spans="1:20" ht="48" customHeight="1" x14ac:dyDescent="0.3">
      <c r="A108" s="3">
        <f t="shared" si="4"/>
        <v>1</v>
      </c>
      <c r="B108" s="3">
        <v>102</v>
      </c>
      <c r="C108" s="18">
        <f>IF(OR(INDEX('Raw Data Points'!$1:$1048576,$B108,MATCH(C$7,'Raw Data Points'!$1:$1,0))=0,ISNA(INDEX('Raw Data Points'!$1:$1048576,$B108,MATCH(C$7,'Raw Data Points'!$1:$1,0)))),"",INDEX('Raw Data Points'!$1:$1048576,$B108,MATCH(C$7,'Raw Data Points'!$1:$1,0)))</f>
        <v>159</v>
      </c>
      <c r="D108" s="18" t="str">
        <f>IF(OR(INDEX('Raw Data Points'!$1:$1048576,$B108,MATCH(D$7,'Raw Data Points'!$1:$1,0))=0,ISNA(INDEX('Raw Data Points'!$1:$1048576,$B108,MATCH(D$7,'Raw Data Points'!$1:$1,0)))),"",INDEX('Raw Data Points'!$1:$1048576,$B108,MATCH(D$7,'Raw Data Points'!$1:$1,0)))</f>
        <v>GREEN VALLEY SUD</v>
      </c>
      <c r="E108" s="18">
        <f t="shared" si="3"/>
        <v>0</v>
      </c>
      <c r="F108" s="18" t="str">
        <f>IF(OR(INDEX('Raw Data Points'!$1:$1048576,$B108,MATCH(F$7,'Raw Data Points'!$1:$1,0))=0,ISNA(INDEX('Raw Data Points'!$1:$1048576,$B108,MATCH(F$7,'Raw Data Points'!$1:$1,0)))),"",INDEX('Raw Data Points'!$1:$1048576,$B108,MATCH(F$7,'Raw Data Points'!$1:$1,0)))</f>
        <v>Water Meter</v>
      </c>
      <c r="G108" s="18"/>
      <c r="H108" s="24" t="str">
        <f>HYPERLINK(IF(OR(INDEX('Raw Data Points'!$1:$1048576,$B108,MATCH(H$7,'Raw Data Points'!$1:$1,0))=0,ISNA(INDEX('Raw Data Points'!$1:$1048576,$B108,MATCH(H$7,'Raw Data Points'!$1:$1,0)))),"",INDEX('Raw Data Points'!$1:$1048576,$B108,MATCH(H$7,'Raw Data Points'!$1:$1,0))),"Map")</f>
        <v>Map</v>
      </c>
      <c r="I108" s="24"/>
      <c r="J108" s="24"/>
      <c r="K108" s="54" t="str">
        <f t="shared" si="5"/>
        <v>114+54.67</v>
      </c>
      <c r="L108" s="18" t="str">
        <f>IF(OR(INDEX('Raw Data Points'!$1:$1048576,$B108,MATCH(L$7,'Raw Data Points'!$1:$1,0))=0,ISNA(INDEX('Raw Data Points'!$1:$1048576,$B108,MATCH(L$7,'Raw Data Points'!$1:$1,0)))),"",INDEX('Raw Data Points'!$1:$1048576,$B108,MATCH(L$7,'Raw Data Points'!$1:$1,0)))</f>
        <v>114+54.67</v>
      </c>
      <c r="M108" s="18">
        <f>IF(OR(INDEX('Raw Data Points'!$1:$1048576,$B108,MATCH(M$7,'Raw Data Points'!$1:$1,0))=0,ISNA(INDEX('Raw Data Points'!$1:$1048576,$B108,MATCH(M$7,'Raw Data Points'!$1:$1,0)))),"",INDEX('Raw Data Points'!$1:$1048576,$B108,MATCH(M$7,'Raw Data Points'!$1:$1,0)))</f>
        <v>26.76</v>
      </c>
      <c r="N108" s="18"/>
      <c r="O108" s="18"/>
      <c r="P108" s="18"/>
      <c r="Q108" s="18"/>
      <c r="R108" s="18" t="str">
        <f>IF(OR(INDEX('Raw Data Points'!$1:$1048576,$B108,MATCH(R$7,'Raw Data Points'!$1:$1,0))=0,ISNA(INDEX('Raw Data Points'!$1:$1048576,$B108,MATCH(R$7,'Raw Data Points'!$1:$1,0)))),"",INDEX('Raw Data Points'!$1:$1048576,$B108,MATCH(R$7,'Raw Data Points'!$1:$1,0)))</f>
        <v>RELOCATE</v>
      </c>
      <c r="S108" s="18" t="str">
        <f>IF(OR(INDEX('Raw Data Points'!$1:$1048576,$B108,MATCH(S$7,'Raw Data Points'!$1:$1,0))=0,ISNA(INDEX('Raw Data Points'!$1:$1048576,$B108,MATCH(S$7,'Raw Data Points'!$1:$1,0)))),"",INDEX('Raw Data Points'!$1:$1048576,$B108,MATCH(S$7,'Raw Data Points'!$1:$1,0)))</f>
        <v>CONFLICT</v>
      </c>
      <c r="T108" s="18" t="str">
        <f>IF(OR(INDEX('Raw Data Points'!$1:$1048576,$B108,MATCH(T$7,'Raw Data Points'!$1:$1,0))=0,ISNA(INDEX('Raw Data Points'!$1:$1048576,$B108,MATCH(T$7,'Raw Data Points'!$1:$1,0)))),"",INDEX('Raw Data Points'!$1:$1048576,$B108,MATCH(T$7,'Raw Data Points'!$1:$1,0)))</f>
        <v>LOCATED WITHIN FOOTPRINT OF PROPOSED IMPROVEMENTS</v>
      </c>
    </row>
    <row r="109" spans="1:20" ht="48" customHeight="1" x14ac:dyDescent="0.3">
      <c r="A109" s="3">
        <f t="shared" si="4"/>
        <v>1</v>
      </c>
      <c r="B109" s="3">
        <v>103</v>
      </c>
      <c r="C109" s="19">
        <f>IF(OR(INDEX('Raw Data Points'!$1:$1048576,$B109,MATCH(C$7,'Raw Data Points'!$1:$1,0))=0,ISNA(INDEX('Raw Data Points'!$1:$1048576,$B109,MATCH(C$7,'Raw Data Points'!$1:$1,0)))),"",INDEX('Raw Data Points'!$1:$1048576,$B109,MATCH(C$7,'Raw Data Points'!$1:$1,0)))</f>
        <v>160</v>
      </c>
      <c r="D109" s="19" t="str">
        <f>IF(OR(INDEX('Raw Data Points'!$1:$1048576,$B109,MATCH(D$7,'Raw Data Points'!$1:$1,0))=0,ISNA(INDEX('Raw Data Points'!$1:$1048576,$B109,MATCH(D$7,'Raw Data Points'!$1:$1,0)))),"",INDEX('Raw Data Points'!$1:$1048576,$B109,MATCH(D$7,'Raw Data Points'!$1:$1,0)))</f>
        <v>GREEN VALLEY SUD</v>
      </c>
      <c r="E109" s="19">
        <f t="shared" si="3"/>
        <v>0</v>
      </c>
      <c r="F109" s="19" t="str">
        <f>IF(OR(INDEX('Raw Data Points'!$1:$1048576,$B109,MATCH(F$7,'Raw Data Points'!$1:$1,0))=0,ISNA(INDEX('Raw Data Points'!$1:$1048576,$B109,MATCH(F$7,'Raw Data Points'!$1:$1,0)))),"",INDEX('Raw Data Points'!$1:$1048576,$B109,MATCH(F$7,'Raw Data Points'!$1:$1,0)))</f>
        <v>Water Meter</v>
      </c>
      <c r="G109" s="20"/>
      <c r="H109" s="25" t="str">
        <f>HYPERLINK(IF(OR(INDEX('Raw Data Points'!$1:$1048576,$B109,MATCH(H$7,'Raw Data Points'!$1:$1,0))=0,ISNA(INDEX('Raw Data Points'!$1:$1048576,$B109,MATCH(H$7,'Raw Data Points'!$1:$1,0)))),"",INDEX('Raw Data Points'!$1:$1048576,$B109,MATCH(H$7,'Raw Data Points'!$1:$1,0))),"Map")</f>
        <v>Map</v>
      </c>
      <c r="I109" s="25"/>
      <c r="J109" s="25"/>
      <c r="K109" s="55" t="str">
        <f t="shared" si="5"/>
        <v>114+48.54</v>
      </c>
      <c r="L109" s="19" t="str">
        <f>IF(OR(INDEX('Raw Data Points'!$1:$1048576,$B109,MATCH(L$7,'Raw Data Points'!$1:$1,0))=0,ISNA(INDEX('Raw Data Points'!$1:$1048576,$B109,MATCH(L$7,'Raw Data Points'!$1:$1,0)))),"",INDEX('Raw Data Points'!$1:$1048576,$B109,MATCH(L$7,'Raw Data Points'!$1:$1,0)))</f>
        <v>114+48.54</v>
      </c>
      <c r="M109" s="19">
        <f>IF(OR(INDEX('Raw Data Points'!$1:$1048576,$B109,MATCH(M$7,'Raw Data Points'!$1:$1,0))=0,ISNA(INDEX('Raw Data Points'!$1:$1048576,$B109,MATCH(M$7,'Raw Data Points'!$1:$1,0)))),"",INDEX('Raw Data Points'!$1:$1048576,$B109,MATCH(M$7,'Raw Data Points'!$1:$1,0)))</f>
        <v>31.34</v>
      </c>
      <c r="N109" s="19"/>
      <c r="O109" s="19"/>
      <c r="P109" s="19"/>
      <c r="Q109" s="19"/>
      <c r="R109" s="19" t="str">
        <f>IF(OR(INDEX('Raw Data Points'!$1:$1048576,$B109,MATCH(R$7,'Raw Data Points'!$1:$1,0))=0,ISNA(INDEX('Raw Data Points'!$1:$1048576,$B109,MATCH(R$7,'Raw Data Points'!$1:$1,0)))),"",INDEX('Raw Data Points'!$1:$1048576,$B109,MATCH(R$7,'Raw Data Points'!$1:$1,0)))</f>
        <v>RELOCATE</v>
      </c>
      <c r="S109" s="19" t="str">
        <f>IF(OR(INDEX('Raw Data Points'!$1:$1048576,$B109,MATCH(S$7,'Raw Data Points'!$1:$1,0))=0,ISNA(INDEX('Raw Data Points'!$1:$1048576,$B109,MATCH(S$7,'Raw Data Points'!$1:$1,0)))),"",INDEX('Raw Data Points'!$1:$1048576,$B109,MATCH(S$7,'Raw Data Points'!$1:$1,0)))</f>
        <v>CONFLICT</v>
      </c>
      <c r="T109" s="19" t="str">
        <f>IF(OR(INDEX('Raw Data Points'!$1:$1048576,$B109,MATCH(T$7,'Raw Data Points'!$1:$1,0))=0,ISNA(INDEX('Raw Data Points'!$1:$1048576,$B109,MATCH(T$7,'Raw Data Points'!$1:$1,0)))),"",INDEX('Raw Data Points'!$1:$1048576,$B109,MATCH(T$7,'Raw Data Points'!$1:$1,0)))</f>
        <v>LOCATED WITHIN FOOTPRINT OF PROPOSED IMPROVEMENTS</v>
      </c>
    </row>
    <row r="110" spans="1:20" ht="48" customHeight="1" x14ac:dyDescent="0.3">
      <c r="A110" s="3">
        <f t="shared" si="4"/>
        <v>1</v>
      </c>
      <c r="B110" s="3">
        <v>104</v>
      </c>
      <c r="C110" s="18">
        <f>IF(OR(INDEX('Raw Data Points'!$1:$1048576,$B110,MATCH(C$7,'Raw Data Points'!$1:$1,0))=0,ISNA(INDEX('Raw Data Points'!$1:$1048576,$B110,MATCH(C$7,'Raw Data Points'!$1:$1,0)))),"",INDEX('Raw Data Points'!$1:$1048576,$B110,MATCH(C$7,'Raw Data Points'!$1:$1,0)))</f>
        <v>161</v>
      </c>
      <c r="D110" s="18" t="str">
        <f>IF(OR(INDEX('Raw Data Points'!$1:$1048576,$B110,MATCH(D$7,'Raw Data Points'!$1:$1,0))=0,ISNA(INDEX('Raw Data Points'!$1:$1048576,$B110,MATCH(D$7,'Raw Data Points'!$1:$1,0)))),"",INDEX('Raw Data Points'!$1:$1048576,$B110,MATCH(D$7,'Raw Data Points'!$1:$1,0)))</f>
        <v>GVEC</v>
      </c>
      <c r="E110" s="18">
        <f t="shared" si="3"/>
        <v>0</v>
      </c>
      <c r="F110" s="18" t="str">
        <f>IF(OR(INDEX('Raw Data Points'!$1:$1048576,$B110,MATCH(F$7,'Raw Data Points'!$1:$1,0))=0,ISNA(INDEX('Raw Data Points'!$1:$1048576,$B110,MATCH(F$7,'Raw Data Points'!$1:$1,0)))),"",INDEX('Raw Data Points'!$1:$1048576,$B110,MATCH(F$7,'Raw Data Points'!$1:$1,0)))</f>
        <v>Electric Service Pole</v>
      </c>
      <c r="G110" s="18"/>
      <c r="H110" s="24" t="str">
        <f>HYPERLINK(IF(OR(INDEX('Raw Data Points'!$1:$1048576,$B110,MATCH(H$7,'Raw Data Points'!$1:$1,0))=0,ISNA(INDEX('Raw Data Points'!$1:$1048576,$B110,MATCH(H$7,'Raw Data Points'!$1:$1,0)))),"",INDEX('Raw Data Points'!$1:$1048576,$B110,MATCH(H$7,'Raw Data Points'!$1:$1,0))),"Map")</f>
        <v>Map</v>
      </c>
      <c r="I110" s="24"/>
      <c r="J110" s="24"/>
      <c r="K110" s="54" t="str">
        <f t="shared" si="5"/>
        <v>114+50.70</v>
      </c>
      <c r="L110" s="18" t="str">
        <f>IF(OR(INDEX('Raw Data Points'!$1:$1048576,$B110,MATCH(L$7,'Raw Data Points'!$1:$1,0))=0,ISNA(INDEX('Raw Data Points'!$1:$1048576,$B110,MATCH(L$7,'Raw Data Points'!$1:$1,0)))),"",INDEX('Raw Data Points'!$1:$1048576,$B110,MATCH(L$7,'Raw Data Points'!$1:$1,0)))</f>
        <v>114+50.70</v>
      </c>
      <c r="M110" s="18">
        <f>IF(OR(INDEX('Raw Data Points'!$1:$1048576,$B110,MATCH(M$7,'Raw Data Points'!$1:$1,0))=0,ISNA(INDEX('Raw Data Points'!$1:$1048576,$B110,MATCH(M$7,'Raw Data Points'!$1:$1,0)))),"",INDEX('Raw Data Points'!$1:$1048576,$B110,MATCH(M$7,'Raw Data Points'!$1:$1,0)))</f>
        <v>54.15</v>
      </c>
      <c r="N110" s="18"/>
      <c r="O110" s="18"/>
      <c r="P110" s="18"/>
      <c r="Q110" s="18"/>
      <c r="R110" s="18" t="str">
        <f>IF(OR(INDEX('Raw Data Points'!$1:$1048576,$B110,MATCH(R$7,'Raw Data Points'!$1:$1,0))=0,ISNA(INDEX('Raw Data Points'!$1:$1048576,$B110,MATCH(R$7,'Raw Data Points'!$1:$1,0)))),"",INDEX('Raw Data Points'!$1:$1048576,$B110,MATCH(R$7,'Raw Data Points'!$1:$1,0)))</f>
        <v>RELOCATE</v>
      </c>
      <c r="S110" s="18" t="str">
        <f>IF(OR(INDEX('Raw Data Points'!$1:$1048576,$B110,MATCH(S$7,'Raw Data Points'!$1:$1,0))=0,ISNA(INDEX('Raw Data Points'!$1:$1048576,$B110,MATCH(S$7,'Raw Data Points'!$1:$1,0)))),"",INDEX('Raw Data Points'!$1:$1048576,$B110,MATCH(S$7,'Raw Data Points'!$1:$1,0)))</f>
        <v>CONFLICT</v>
      </c>
      <c r="T110" s="18" t="str">
        <f>IF(OR(INDEX('Raw Data Points'!$1:$1048576,$B110,MATCH(T$7,'Raw Data Points'!$1:$1,0))=0,ISNA(INDEX('Raw Data Points'!$1:$1048576,$B110,MATCH(T$7,'Raw Data Points'!$1:$1,0)))),"",INDEX('Raw Data Points'!$1:$1048576,$B110,MATCH(T$7,'Raw Data Points'!$1:$1,0)))</f>
        <v>LOCATED WITHIN FOOTPRINT OF PROPOSED IMPROVEMENTS</v>
      </c>
    </row>
    <row r="111" spans="1:20" ht="48" customHeight="1" x14ac:dyDescent="0.3">
      <c r="A111" s="3">
        <f t="shared" si="4"/>
        <v>1</v>
      </c>
      <c r="B111" s="3">
        <v>105</v>
      </c>
      <c r="C111" s="19">
        <f>IF(OR(INDEX('Raw Data Points'!$1:$1048576,$B111,MATCH(C$7,'Raw Data Points'!$1:$1,0))=0,ISNA(INDEX('Raw Data Points'!$1:$1048576,$B111,MATCH(C$7,'Raw Data Points'!$1:$1,0)))),"",INDEX('Raw Data Points'!$1:$1048576,$B111,MATCH(C$7,'Raw Data Points'!$1:$1,0)))</f>
        <v>162</v>
      </c>
      <c r="D111" s="19" t="str">
        <f>IF(OR(INDEX('Raw Data Points'!$1:$1048576,$B111,MATCH(D$7,'Raw Data Points'!$1:$1,0))=0,ISNA(INDEX('Raw Data Points'!$1:$1048576,$B111,MATCH(D$7,'Raw Data Points'!$1:$1,0)))),"",INDEX('Raw Data Points'!$1:$1048576,$B111,MATCH(D$7,'Raw Data Points'!$1:$1,0)))</f>
        <v>GREEN VALLEY SUD</v>
      </c>
      <c r="E111" s="19">
        <f t="shared" si="3"/>
        <v>0</v>
      </c>
      <c r="F111" s="19" t="str">
        <f>IF(OR(INDEX('Raw Data Points'!$1:$1048576,$B111,MATCH(F$7,'Raw Data Points'!$1:$1,0))=0,ISNA(INDEX('Raw Data Points'!$1:$1048576,$B111,MATCH(F$7,'Raw Data Points'!$1:$1,0)))),"",INDEX('Raw Data Points'!$1:$1048576,$B111,MATCH(F$7,'Raw Data Points'!$1:$1,0)))</f>
        <v>Water Meter</v>
      </c>
      <c r="G111" s="20"/>
      <c r="H111" s="25" t="str">
        <f>HYPERLINK(IF(OR(INDEX('Raw Data Points'!$1:$1048576,$B111,MATCH(H$7,'Raw Data Points'!$1:$1,0))=0,ISNA(INDEX('Raw Data Points'!$1:$1048576,$B111,MATCH(H$7,'Raw Data Points'!$1:$1,0)))),"",INDEX('Raw Data Points'!$1:$1048576,$B111,MATCH(H$7,'Raw Data Points'!$1:$1,0))),"Map")</f>
        <v>Map</v>
      </c>
      <c r="I111" s="25"/>
      <c r="J111" s="25"/>
      <c r="K111" s="55" t="str">
        <f t="shared" si="5"/>
        <v>112+13.37</v>
      </c>
      <c r="L111" s="19" t="str">
        <f>IF(OR(INDEX('Raw Data Points'!$1:$1048576,$B111,MATCH(L$7,'Raw Data Points'!$1:$1,0))=0,ISNA(INDEX('Raw Data Points'!$1:$1048576,$B111,MATCH(L$7,'Raw Data Points'!$1:$1,0)))),"",INDEX('Raw Data Points'!$1:$1048576,$B111,MATCH(L$7,'Raw Data Points'!$1:$1,0)))</f>
        <v>112+13.37</v>
      </c>
      <c r="M111" s="19">
        <f>IF(OR(INDEX('Raw Data Points'!$1:$1048576,$B111,MATCH(M$7,'Raw Data Points'!$1:$1,0))=0,ISNA(INDEX('Raw Data Points'!$1:$1048576,$B111,MATCH(M$7,'Raw Data Points'!$1:$1,0)))),"",INDEX('Raw Data Points'!$1:$1048576,$B111,MATCH(M$7,'Raw Data Points'!$1:$1,0)))</f>
        <v>25.36</v>
      </c>
      <c r="N111" s="19"/>
      <c r="O111" s="19"/>
      <c r="P111" s="19"/>
      <c r="Q111" s="19"/>
      <c r="R111" s="19" t="str">
        <f>IF(OR(INDEX('Raw Data Points'!$1:$1048576,$B111,MATCH(R$7,'Raw Data Points'!$1:$1,0))=0,ISNA(INDEX('Raw Data Points'!$1:$1048576,$B111,MATCH(R$7,'Raw Data Points'!$1:$1,0)))),"",INDEX('Raw Data Points'!$1:$1048576,$B111,MATCH(R$7,'Raw Data Points'!$1:$1,0)))</f>
        <v>RELOCATE</v>
      </c>
      <c r="S111" s="19" t="str">
        <f>IF(OR(INDEX('Raw Data Points'!$1:$1048576,$B111,MATCH(S$7,'Raw Data Points'!$1:$1,0))=0,ISNA(INDEX('Raw Data Points'!$1:$1048576,$B111,MATCH(S$7,'Raw Data Points'!$1:$1,0)))),"",INDEX('Raw Data Points'!$1:$1048576,$B111,MATCH(S$7,'Raw Data Points'!$1:$1,0)))</f>
        <v>CONFLICT</v>
      </c>
      <c r="T111" s="19" t="str">
        <f>IF(OR(INDEX('Raw Data Points'!$1:$1048576,$B111,MATCH(T$7,'Raw Data Points'!$1:$1,0))=0,ISNA(INDEX('Raw Data Points'!$1:$1048576,$B111,MATCH(T$7,'Raw Data Points'!$1:$1,0)))),"",INDEX('Raw Data Points'!$1:$1048576,$B111,MATCH(T$7,'Raw Data Points'!$1:$1,0)))</f>
        <v>LOCATED WITHIN FOOTPRINT OF PROPOSED IMPROVEMENTS</v>
      </c>
    </row>
    <row r="112" spans="1:20" ht="48" customHeight="1" x14ac:dyDescent="0.3">
      <c r="A112" s="3">
        <f t="shared" si="4"/>
        <v>1</v>
      </c>
      <c r="B112" s="3">
        <v>106</v>
      </c>
      <c r="C112" s="18">
        <f>IF(OR(INDEX('Raw Data Points'!$1:$1048576,$B112,MATCH(C$7,'Raw Data Points'!$1:$1,0))=0,ISNA(INDEX('Raw Data Points'!$1:$1048576,$B112,MATCH(C$7,'Raw Data Points'!$1:$1,0)))),"",INDEX('Raw Data Points'!$1:$1048576,$B112,MATCH(C$7,'Raw Data Points'!$1:$1,0)))</f>
        <v>163</v>
      </c>
      <c r="D112" s="18" t="str">
        <f>IF(OR(INDEX('Raw Data Points'!$1:$1048576,$B112,MATCH(D$7,'Raw Data Points'!$1:$1,0))=0,ISNA(INDEX('Raw Data Points'!$1:$1048576,$B112,MATCH(D$7,'Raw Data Points'!$1:$1,0)))),"",INDEX('Raw Data Points'!$1:$1048576,$B112,MATCH(D$7,'Raw Data Points'!$1:$1,0)))</f>
        <v>GVEC</v>
      </c>
      <c r="E112" s="18">
        <f t="shared" si="3"/>
        <v>0</v>
      </c>
      <c r="F112" s="18" t="str">
        <f>IF(OR(INDEX('Raw Data Points'!$1:$1048576,$B112,MATCH(F$7,'Raw Data Points'!$1:$1,0))=0,ISNA(INDEX('Raw Data Points'!$1:$1048576,$B112,MATCH(F$7,'Raw Data Points'!$1:$1,0)))),"",INDEX('Raw Data Points'!$1:$1048576,$B112,MATCH(F$7,'Raw Data Points'!$1:$1,0)))</f>
        <v>Electric Service Pole</v>
      </c>
      <c r="G112" s="18"/>
      <c r="H112" s="24" t="str">
        <f>HYPERLINK(IF(OR(INDEX('Raw Data Points'!$1:$1048576,$B112,MATCH(H$7,'Raw Data Points'!$1:$1,0))=0,ISNA(INDEX('Raw Data Points'!$1:$1048576,$B112,MATCH(H$7,'Raw Data Points'!$1:$1,0)))),"",INDEX('Raw Data Points'!$1:$1048576,$B112,MATCH(H$7,'Raw Data Points'!$1:$1,0))),"Map")</f>
        <v>Map</v>
      </c>
      <c r="I112" s="24"/>
      <c r="J112" s="24"/>
      <c r="K112" s="54" t="str">
        <f t="shared" si="5"/>
        <v>112+04.87</v>
      </c>
      <c r="L112" s="18" t="str">
        <f>IF(OR(INDEX('Raw Data Points'!$1:$1048576,$B112,MATCH(L$7,'Raw Data Points'!$1:$1,0))=0,ISNA(INDEX('Raw Data Points'!$1:$1048576,$B112,MATCH(L$7,'Raw Data Points'!$1:$1,0)))),"",INDEX('Raw Data Points'!$1:$1048576,$B112,MATCH(L$7,'Raw Data Points'!$1:$1,0)))</f>
        <v>112+04.87</v>
      </c>
      <c r="M112" s="18">
        <f>IF(OR(INDEX('Raw Data Points'!$1:$1048576,$B112,MATCH(M$7,'Raw Data Points'!$1:$1,0))=0,ISNA(INDEX('Raw Data Points'!$1:$1048576,$B112,MATCH(M$7,'Raw Data Points'!$1:$1,0)))),"",INDEX('Raw Data Points'!$1:$1048576,$B112,MATCH(M$7,'Raw Data Points'!$1:$1,0)))</f>
        <v>20.98</v>
      </c>
      <c r="N112" s="18"/>
      <c r="O112" s="18"/>
      <c r="P112" s="18"/>
      <c r="Q112" s="18"/>
      <c r="R112" s="18" t="str">
        <f>IF(OR(INDEX('Raw Data Points'!$1:$1048576,$B112,MATCH(R$7,'Raw Data Points'!$1:$1,0))=0,ISNA(INDEX('Raw Data Points'!$1:$1048576,$B112,MATCH(R$7,'Raw Data Points'!$1:$1,0)))),"",INDEX('Raw Data Points'!$1:$1048576,$B112,MATCH(R$7,'Raw Data Points'!$1:$1,0)))</f>
        <v>RELOCATE</v>
      </c>
      <c r="S112" s="18" t="str">
        <f>IF(OR(INDEX('Raw Data Points'!$1:$1048576,$B112,MATCH(S$7,'Raw Data Points'!$1:$1,0))=0,ISNA(INDEX('Raw Data Points'!$1:$1048576,$B112,MATCH(S$7,'Raw Data Points'!$1:$1,0)))),"",INDEX('Raw Data Points'!$1:$1048576,$B112,MATCH(S$7,'Raw Data Points'!$1:$1,0)))</f>
        <v>CONFLICT</v>
      </c>
      <c r="T112" s="18" t="str">
        <f>IF(OR(INDEX('Raw Data Points'!$1:$1048576,$B112,MATCH(T$7,'Raw Data Points'!$1:$1,0))=0,ISNA(INDEX('Raw Data Points'!$1:$1048576,$B112,MATCH(T$7,'Raw Data Points'!$1:$1,0)))),"",INDEX('Raw Data Points'!$1:$1048576,$B112,MATCH(T$7,'Raw Data Points'!$1:$1,0)))</f>
        <v>LOCATED WITHIN FOOTPRINT OF PROPOSED IMPROVEMENTS</v>
      </c>
    </row>
    <row r="113" spans="1:20" ht="48" customHeight="1" x14ac:dyDescent="0.3">
      <c r="A113" s="3">
        <f t="shared" si="4"/>
        <v>1</v>
      </c>
      <c r="B113" s="3">
        <v>107</v>
      </c>
      <c r="C113" s="19">
        <f>IF(OR(INDEX('Raw Data Points'!$1:$1048576,$B113,MATCH(C$7,'Raw Data Points'!$1:$1,0))=0,ISNA(INDEX('Raw Data Points'!$1:$1048576,$B113,MATCH(C$7,'Raw Data Points'!$1:$1,0)))),"",INDEX('Raw Data Points'!$1:$1048576,$B113,MATCH(C$7,'Raw Data Points'!$1:$1,0)))</f>
        <v>164</v>
      </c>
      <c r="D113" s="19" t="str">
        <f>IF(OR(INDEX('Raw Data Points'!$1:$1048576,$B113,MATCH(D$7,'Raw Data Points'!$1:$1,0))=0,ISNA(INDEX('Raw Data Points'!$1:$1048576,$B113,MATCH(D$7,'Raw Data Points'!$1:$1,0)))),"",INDEX('Raw Data Points'!$1:$1048576,$B113,MATCH(D$7,'Raw Data Points'!$1:$1,0)))</f>
        <v>GREEN VALLEY SUD</v>
      </c>
      <c r="E113" s="19">
        <f t="shared" si="3"/>
        <v>0</v>
      </c>
      <c r="F113" s="19" t="str">
        <f>IF(OR(INDEX('Raw Data Points'!$1:$1048576,$B113,MATCH(F$7,'Raw Data Points'!$1:$1,0))=0,ISNA(INDEX('Raw Data Points'!$1:$1048576,$B113,MATCH(F$7,'Raw Data Points'!$1:$1,0)))),"",INDEX('Raw Data Points'!$1:$1048576,$B113,MATCH(F$7,'Raw Data Points'!$1:$1,0)))</f>
        <v>Water Valve</v>
      </c>
      <c r="G113" s="20"/>
      <c r="H113" s="25" t="str">
        <f>HYPERLINK(IF(OR(INDEX('Raw Data Points'!$1:$1048576,$B113,MATCH(H$7,'Raw Data Points'!$1:$1,0))=0,ISNA(INDEX('Raw Data Points'!$1:$1048576,$B113,MATCH(H$7,'Raw Data Points'!$1:$1,0)))),"",INDEX('Raw Data Points'!$1:$1048576,$B113,MATCH(H$7,'Raw Data Points'!$1:$1,0))),"Map")</f>
        <v>Map</v>
      </c>
      <c r="I113" s="25"/>
      <c r="J113" s="25"/>
      <c r="K113" s="55" t="str">
        <f t="shared" si="5"/>
        <v>112+01.88</v>
      </c>
      <c r="L113" s="19" t="str">
        <f>IF(OR(INDEX('Raw Data Points'!$1:$1048576,$B113,MATCH(L$7,'Raw Data Points'!$1:$1,0))=0,ISNA(INDEX('Raw Data Points'!$1:$1048576,$B113,MATCH(L$7,'Raw Data Points'!$1:$1,0)))),"",INDEX('Raw Data Points'!$1:$1048576,$B113,MATCH(L$7,'Raw Data Points'!$1:$1,0)))</f>
        <v>112+01.88</v>
      </c>
      <c r="M113" s="19">
        <f>IF(OR(INDEX('Raw Data Points'!$1:$1048576,$B113,MATCH(M$7,'Raw Data Points'!$1:$1,0))=0,ISNA(INDEX('Raw Data Points'!$1:$1048576,$B113,MATCH(M$7,'Raw Data Points'!$1:$1,0)))),"",INDEX('Raw Data Points'!$1:$1048576,$B113,MATCH(M$7,'Raw Data Points'!$1:$1,0)))</f>
        <v>21.34</v>
      </c>
      <c r="N113" s="19"/>
      <c r="O113" s="19"/>
      <c r="P113" s="19"/>
      <c r="Q113" s="19"/>
      <c r="R113" s="19" t="str">
        <f>IF(OR(INDEX('Raw Data Points'!$1:$1048576,$B113,MATCH(R$7,'Raw Data Points'!$1:$1,0))=0,ISNA(INDEX('Raw Data Points'!$1:$1048576,$B113,MATCH(R$7,'Raw Data Points'!$1:$1,0)))),"",INDEX('Raw Data Points'!$1:$1048576,$B113,MATCH(R$7,'Raw Data Points'!$1:$1,0)))</f>
        <v>RELOCATE</v>
      </c>
      <c r="S113" s="19" t="str">
        <f>IF(OR(INDEX('Raw Data Points'!$1:$1048576,$B113,MATCH(S$7,'Raw Data Points'!$1:$1,0))=0,ISNA(INDEX('Raw Data Points'!$1:$1048576,$B113,MATCH(S$7,'Raw Data Points'!$1:$1,0)))),"",INDEX('Raw Data Points'!$1:$1048576,$B113,MATCH(S$7,'Raw Data Points'!$1:$1,0)))</f>
        <v>CONFLICT</v>
      </c>
      <c r="T113" s="19" t="str">
        <f>IF(OR(INDEX('Raw Data Points'!$1:$1048576,$B113,MATCH(T$7,'Raw Data Points'!$1:$1,0))=0,ISNA(INDEX('Raw Data Points'!$1:$1048576,$B113,MATCH(T$7,'Raw Data Points'!$1:$1,0)))),"",INDEX('Raw Data Points'!$1:$1048576,$B113,MATCH(T$7,'Raw Data Points'!$1:$1,0)))</f>
        <v>LOCATED WITHIN FOOTPRINT OF PROPOSED IMPROVEMENTS</v>
      </c>
    </row>
    <row r="114" spans="1:20" ht="48" customHeight="1" x14ac:dyDescent="0.3">
      <c r="A114" s="3">
        <f t="shared" si="4"/>
        <v>1</v>
      </c>
      <c r="B114" s="3">
        <v>108</v>
      </c>
      <c r="C114" s="18">
        <f>IF(OR(INDEX('Raw Data Points'!$1:$1048576,$B114,MATCH(C$7,'Raw Data Points'!$1:$1,0))=0,ISNA(INDEX('Raw Data Points'!$1:$1048576,$B114,MATCH(C$7,'Raw Data Points'!$1:$1,0)))),"",INDEX('Raw Data Points'!$1:$1048576,$B114,MATCH(C$7,'Raw Data Points'!$1:$1,0)))</f>
        <v>165</v>
      </c>
      <c r="D114" s="18" t="str">
        <f>IF(OR(INDEX('Raw Data Points'!$1:$1048576,$B114,MATCH(D$7,'Raw Data Points'!$1:$1,0))=0,ISNA(INDEX('Raw Data Points'!$1:$1048576,$B114,MATCH(D$7,'Raw Data Points'!$1:$1,0)))),"",INDEX('Raw Data Points'!$1:$1048576,$B114,MATCH(D$7,'Raw Data Points'!$1:$1,0)))</f>
        <v>GVEC</v>
      </c>
      <c r="E114" s="18">
        <f t="shared" si="3"/>
        <v>0</v>
      </c>
      <c r="F114" s="18" t="str">
        <f>IF(OR(INDEX('Raw Data Points'!$1:$1048576,$B114,MATCH(F$7,'Raw Data Points'!$1:$1,0))=0,ISNA(INDEX('Raw Data Points'!$1:$1048576,$B114,MATCH(F$7,'Raw Data Points'!$1:$1,0)))),"",INDEX('Raw Data Points'!$1:$1048576,$B114,MATCH(F$7,'Raw Data Points'!$1:$1,0)))</f>
        <v>Electric Power Pole</v>
      </c>
      <c r="G114" s="18"/>
      <c r="H114" s="24" t="str">
        <f>HYPERLINK(IF(OR(INDEX('Raw Data Points'!$1:$1048576,$B114,MATCH(H$7,'Raw Data Points'!$1:$1,0))=0,ISNA(INDEX('Raw Data Points'!$1:$1048576,$B114,MATCH(H$7,'Raw Data Points'!$1:$1,0)))),"",INDEX('Raw Data Points'!$1:$1048576,$B114,MATCH(H$7,'Raw Data Points'!$1:$1,0))),"Map")</f>
        <v>Map</v>
      </c>
      <c r="I114" s="24"/>
      <c r="J114" s="24"/>
      <c r="K114" s="54" t="str">
        <f t="shared" si="5"/>
        <v>111+57.78</v>
      </c>
      <c r="L114" s="18" t="str">
        <f>IF(OR(INDEX('Raw Data Points'!$1:$1048576,$B114,MATCH(L$7,'Raw Data Points'!$1:$1,0))=0,ISNA(INDEX('Raw Data Points'!$1:$1048576,$B114,MATCH(L$7,'Raw Data Points'!$1:$1,0)))),"",INDEX('Raw Data Points'!$1:$1048576,$B114,MATCH(L$7,'Raw Data Points'!$1:$1,0)))</f>
        <v>111+57.78</v>
      </c>
      <c r="M114" s="18">
        <f>IF(OR(INDEX('Raw Data Points'!$1:$1048576,$B114,MATCH(M$7,'Raw Data Points'!$1:$1,0))=0,ISNA(INDEX('Raw Data Points'!$1:$1048576,$B114,MATCH(M$7,'Raw Data Points'!$1:$1,0)))),"",INDEX('Raw Data Points'!$1:$1048576,$B114,MATCH(M$7,'Raw Data Points'!$1:$1,0)))</f>
        <v>18.329999999999998</v>
      </c>
      <c r="N114" s="18"/>
      <c r="O114" s="18"/>
      <c r="P114" s="18"/>
      <c r="Q114" s="18"/>
      <c r="R114" s="18" t="str">
        <f>IF(OR(INDEX('Raw Data Points'!$1:$1048576,$B114,MATCH(R$7,'Raw Data Points'!$1:$1,0))=0,ISNA(INDEX('Raw Data Points'!$1:$1048576,$B114,MATCH(R$7,'Raw Data Points'!$1:$1,0)))),"",INDEX('Raw Data Points'!$1:$1048576,$B114,MATCH(R$7,'Raw Data Points'!$1:$1,0)))</f>
        <v>RELOCATE</v>
      </c>
      <c r="S114" s="18" t="str">
        <f>IF(OR(INDEX('Raw Data Points'!$1:$1048576,$B114,MATCH(S$7,'Raw Data Points'!$1:$1,0))=0,ISNA(INDEX('Raw Data Points'!$1:$1048576,$B114,MATCH(S$7,'Raw Data Points'!$1:$1,0)))),"",INDEX('Raw Data Points'!$1:$1048576,$B114,MATCH(S$7,'Raw Data Points'!$1:$1,0)))</f>
        <v>CONFLICT</v>
      </c>
      <c r="T114" s="18" t="str">
        <f>IF(OR(INDEX('Raw Data Points'!$1:$1048576,$B114,MATCH(T$7,'Raw Data Points'!$1:$1,0))=0,ISNA(INDEX('Raw Data Points'!$1:$1048576,$B114,MATCH(T$7,'Raw Data Points'!$1:$1,0)))),"",INDEX('Raw Data Points'!$1:$1048576,$B114,MATCH(T$7,'Raw Data Points'!$1:$1,0)))</f>
        <v>LOCATED WITHIN FOOTPRINT OF PROPOSED IMPROVEMENTS</v>
      </c>
    </row>
    <row r="115" spans="1:20" ht="48" customHeight="1" x14ac:dyDescent="0.3">
      <c r="A115" s="3">
        <f t="shared" si="4"/>
        <v>1</v>
      </c>
      <c r="B115" s="3">
        <v>109</v>
      </c>
      <c r="C115" s="19">
        <f>IF(OR(INDEX('Raw Data Points'!$1:$1048576,$B115,MATCH(C$7,'Raw Data Points'!$1:$1,0))=0,ISNA(INDEX('Raw Data Points'!$1:$1048576,$B115,MATCH(C$7,'Raw Data Points'!$1:$1,0)))),"",INDEX('Raw Data Points'!$1:$1048576,$B115,MATCH(C$7,'Raw Data Points'!$1:$1,0)))</f>
        <v>166</v>
      </c>
      <c r="D115" s="19" t="str">
        <f>IF(OR(INDEX('Raw Data Points'!$1:$1048576,$B115,MATCH(D$7,'Raw Data Points'!$1:$1,0))=0,ISNA(INDEX('Raw Data Points'!$1:$1048576,$B115,MATCH(D$7,'Raw Data Points'!$1:$1,0)))),"",INDEX('Raw Data Points'!$1:$1048576,$B115,MATCH(D$7,'Raw Data Points'!$1:$1,0)))</f>
        <v>GREEN VALLEY SUD</v>
      </c>
      <c r="E115" s="19">
        <f t="shared" si="3"/>
        <v>0</v>
      </c>
      <c r="F115" s="19" t="str">
        <f>IF(OR(INDEX('Raw Data Points'!$1:$1048576,$B115,MATCH(F$7,'Raw Data Points'!$1:$1,0))=0,ISNA(INDEX('Raw Data Points'!$1:$1048576,$B115,MATCH(F$7,'Raw Data Points'!$1:$1,0)))),"",INDEX('Raw Data Points'!$1:$1048576,$B115,MATCH(F$7,'Raw Data Points'!$1:$1,0)))</f>
        <v>Water Meter</v>
      </c>
      <c r="G115" s="20"/>
      <c r="H115" s="25" t="str">
        <f>HYPERLINK(IF(OR(INDEX('Raw Data Points'!$1:$1048576,$B115,MATCH(H$7,'Raw Data Points'!$1:$1,0))=0,ISNA(INDEX('Raw Data Points'!$1:$1048576,$B115,MATCH(H$7,'Raw Data Points'!$1:$1,0)))),"",INDEX('Raw Data Points'!$1:$1048576,$B115,MATCH(H$7,'Raw Data Points'!$1:$1,0))),"Map")</f>
        <v>Map</v>
      </c>
      <c r="I115" s="25"/>
      <c r="J115" s="25"/>
      <c r="K115" s="55" t="str">
        <f t="shared" si="5"/>
        <v>108+41.42</v>
      </c>
      <c r="L115" s="19" t="str">
        <f>IF(OR(INDEX('Raw Data Points'!$1:$1048576,$B115,MATCH(L$7,'Raw Data Points'!$1:$1,0))=0,ISNA(INDEX('Raw Data Points'!$1:$1048576,$B115,MATCH(L$7,'Raw Data Points'!$1:$1,0)))),"",INDEX('Raw Data Points'!$1:$1048576,$B115,MATCH(L$7,'Raw Data Points'!$1:$1,0)))</f>
        <v>108+41.42</v>
      </c>
      <c r="M115" s="19">
        <f>IF(OR(INDEX('Raw Data Points'!$1:$1048576,$B115,MATCH(M$7,'Raw Data Points'!$1:$1,0))=0,ISNA(INDEX('Raw Data Points'!$1:$1048576,$B115,MATCH(M$7,'Raw Data Points'!$1:$1,0)))),"",INDEX('Raw Data Points'!$1:$1048576,$B115,MATCH(M$7,'Raw Data Points'!$1:$1,0)))</f>
        <v>-54.41</v>
      </c>
      <c r="N115" s="19"/>
      <c r="O115" s="19"/>
      <c r="P115" s="19"/>
      <c r="Q115" s="19"/>
      <c r="R115" s="19" t="str">
        <f>IF(OR(INDEX('Raw Data Points'!$1:$1048576,$B115,MATCH(R$7,'Raw Data Points'!$1:$1,0))=0,ISNA(INDEX('Raw Data Points'!$1:$1048576,$B115,MATCH(R$7,'Raw Data Points'!$1:$1,0)))),"",INDEX('Raw Data Points'!$1:$1048576,$B115,MATCH(R$7,'Raw Data Points'!$1:$1,0)))</f>
        <v>RELOCATE</v>
      </c>
      <c r="S115" s="19" t="str">
        <f>IF(OR(INDEX('Raw Data Points'!$1:$1048576,$B115,MATCH(S$7,'Raw Data Points'!$1:$1,0))=0,ISNA(INDEX('Raw Data Points'!$1:$1048576,$B115,MATCH(S$7,'Raw Data Points'!$1:$1,0)))),"",INDEX('Raw Data Points'!$1:$1048576,$B115,MATCH(S$7,'Raw Data Points'!$1:$1,0)))</f>
        <v>CONFLICT</v>
      </c>
      <c r="T115" s="19" t="str">
        <f>IF(OR(INDEX('Raw Data Points'!$1:$1048576,$B115,MATCH(T$7,'Raw Data Points'!$1:$1,0))=0,ISNA(INDEX('Raw Data Points'!$1:$1048576,$B115,MATCH(T$7,'Raw Data Points'!$1:$1,0)))),"",INDEX('Raw Data Points'!$1:$1048576,$B115,MATCH(T$7,'Raw Data Points'!$1:$1,0)))</f>
        <v>LOCATED WITHIN FOOTPRINT OF PROPOSED IMPROVEMENTS</v>
      </c>
    </row>
    <row r="116" spans="1:20" ht="48" customHeight="1" x14ac:dyDescent="0.3">
      <c r="A116" s="3">
        <f t="shared" si="4"/>
        <v>1</v>
      </c>
      <c r="B116" s="3">
        <v>110</v>
      </c>
      <c r="C116" s="18">
        <f>IF(OR(INDEX('Raw Data Points'!$1:$1048576,$B116,MATCH(C$7,'Raw Data Points'!$1:$1,0))=0,ISNA(INDEX('Raw Data Points'!$1:$1048576,$B116,MATCH(C$7,'Raw Data Points'!$1:$1,0)))),"",INDEX('Raw Data Points'!$1:$1048576,$B116,MATCH(C$7,'Raw Data Points'!$1:$1,0)))</f>
        <v>167</v>
      </c>
      <c r="D116" s="18" t="str">
        <f>IF(OR(INDEX('Raw Data Points'!$1:$1048576,$B116,MATCH(D$7,'Raw Data Points'!$1:$1,0))=0,ISNA(INDEX('Raw Data Points'!$1:$1048576,$B116,MATCH(D$7,'Raw Data Points'!$1:$1,0)))),"",INDEX('Raw Data Points'!$1:$1048576,$B116,MATCH(D$7,'Raw Data Points'!$1:$1,0)))</f>
        <v>GREEN VALLEY SUD</v>
      </c>
      <c r="E116" s="18">
        <f t="shared" si="3"/>
        <v>0</v>
      </c>
      <c r="F116" s="18" t="str">
        <f>IF(OR(INDEX('Raw Data Points'!$1:$1048576,$B116,MATCH(F$7,'Raw Data Points'!$1:$1,0))=0,ISNA(INDEX('Raw Data Points'!$1:$1048576,$B116,MATCH(F$7,'Raw Data Points'!$1:$1,0)))),"",INDEX('Raw Data Points'!$1:$1048576,$B116,MATCH(F$7,'Raw Data Points'!$1:$1,0)))</f>
        <v>Water Meter</v>
      </c>
      <c r="G116" s="18"/>
      <c r="H116" s="24" t="str">
        <f>HYPERLINK(IF(OR(INDEX('Raw Data Points'!$1:$1048576,$B116,MATCH(H$7,'Raw Data Points'!$1:$1,0))=0,ISNA(INDEX('Raw Data Points'!$1:$1048576,$B116,MATCH(H$7,'Raw Data Points'!$1:$1,0)))),"",INDEX('Raw Data Points'!$1:$1048576,$B116,MATCH(H$7,'Raw Data Points'!$1:$1,0))),"Map")</f>
        <v>Map</v>
      </c>
      <c r="I116" s="24"/>
      <c r="J116" s="24"/>
      <c r="K116" s="54" t="str">
        <f t="shared" si="5"/>
        <v>108+39.47</v>
      </c>
      <c r="L116" s="18" t="str">
        <f>IF(OR(INDEX('Raw Data Points'!$1:$1048576,$B116,MATCH(L$7,'Raw Data Points'!$1:$1,0))=0,ISNA(INDEX('Raw Data Points'!$1:$1048576,$B116,MATCH(L$7,'Raw Data Points'!$1:$1,0)))),"",INDEX('Raw Data Points'!$1:$1048576,$B116,MATCH(L$7,'Raw Data Points'!$1:$1,0)))</f>
        <v>108+39.47</v>
      </c>
      <c r="M116" s="18">
        <f>IF(OR(INDEX('Raw Data Points'!$1:$1048576,$B116,MATCH(M$7,'Raw Data Points'!$1:$1,0))=0,ISNA(INDEX('Raw Data Points'!$1:$1048576,$B116,MATCH(M$7,'Raw Data Points'!$1:$1,0)))),"",INDEX('Raw Data Points'!$1:$1048576,$B116,MATCH(M$7,'Raw Data Points'!$1:$1,0)))</f>
        <v>-54.69</v>
      </c>
      <c r="N116" s="18"/>
      <c r="O116" s="18"/>
      <c r="P116" s="18"/>
      <c r="Q116" s="18"/>
      <c r="R116" s="18" t="str">
        <f>IF(OR(INDEX('Raw Data Points'!$1:$1048576,$B116,MATCH(R$7,'Raw Data Points'!$1:$1,0))=0,ISNA(INDEX('Raw Data Points'!$1:$1048576,$B116,MATCH(R$7,'Raw Data Points'!$1:$1,0)))),"",INDEX('Raw Data Points'!$1:$1048576,$B116,MATCH(R$7,'Raw Data Points'!$1:$1,0)))</f>
        <v>RELOCATE</v>
      </c>
      <c r="S116" s="18" t="str">
        <f>IF(OR(INDEX('Raw Data Points'!$1:$1048576,$B116,MATCH(S$7,'Raw Data Points'!$1:$1,0))=0,ISNA(INDEX('Raw Data Points'!$1:$1048576,$B116,MATCH(S$7,'Raw Data Points'!$1:$1,0)))),"",INDEX('Raw Data Points'!$1:$1048576,$B116,MATCH(S$7,'Raw Data Points'!$1:$1,0)))</f>
        <v>CONFLICT</v>
      </c>
      <c r="T116" s="18" t="str">
        <f>IF(OR(INDEX('Raw Data Points'!$1:$1048576,$B116,MATCH(T$7,'Raw Data Points'!$1:$1,0))=0,ISNA(INDEX('Raw Data Points'!$1:$1048576,$B116,MATCH(T$7,'Raw Data Points'!$1:$1,0)))),"",INDEX('Raw Data Points'!$1:$1048576,$B116,MATCH(T$7,'Raw Data Points'!$1:$1,0)))</f>
        <v>LOCATED WITHIN FOOTPRINT OF PROPOSED IMPROVEMENTS</v>
      </c>
    </row>
    <row r="117" spans="1:20" ht="48" customHeight="1" x14ac:dyDescent="0.3">
      <c r="A117" s="3">
        <f t="shared" si="4"/>
        <v>1</v>
      </c>
      <c r="B117" s="3">
        <v>111</v>
      </c>
      <c r="C117" s="19">
        <f>IF(OR(INDEX('Raw Data Points'!$1:$1048576,$B117,MATCH(C$7,'Raw Data Points'!$1:$1,0))=0,ISNA(INDEX('Raw Data Points'!$1:$1048576,$B117,MATCH(C$7,'Raw Data Points'!$1:$1,0)))),"",INDEX('Raw Data Points'!$1:$1048576,$B117,MATCH(C$7,'Raw Data Points'!$1:$1,0)))</f>
        <v>168</v>
      </c>
      <c r="D117" s="19" t="str">
        <f>IF(OR(INDEX('Raw Data Points'!$1:$1048576,$B117,MATCH(D$7,'Raw Data Points'!$1:$1,0))=0,ISNA(INDEX('Raw Data Points'!$1:$1048576,$B117,MATCH(D$7,'Raw Data Points'!$1:$1,0)))),"",INDEX('Raw Data Points'!$1:$1048576,$B117,MATCH(D$7,'Raw Data Points'!$1:$1,0)))</f>
        <v>GVEC</v>
      </c>
      <c r="E117" s="19">
        <f t="shared" si="3"/>
        <v>0</v>
      </c>
      <c r="F117" s="19" t="str">
        <f>IF(OR(INDEX('Raw Data Points'!$1:$1048576,$B117,MATCH(F$7,'Raw Data Points'!$1:$1,0))=0,ISNA(INDEX('Raw Data Points'!$1:$1048576,$B117,MATCH(F$7,'Raw Data Points'!$1:$1,0)))),"",INDEX('Raw Data Points'!$1:$1048576,$B117,MATCH(F$7,'Raw Data Points'!$1:$1,0)))</f>
        <v>Electric Power Pole</v>
      </c>
      <c r="G117" s="20"/>
      <c r="H117" s="25" t="str">
        <f>HYPERLINK(IF(OR(INDEX('Raw Data Points'!$1:$1048576,$B117,MATCH(H$7,'Raw Data Points'!$1:$1,0))=0,ISNA(INDEX('Raw Data Points'!$1:$1048576,$B117,MATCH(H$7,'Raw Data Points'!$1:$1,0)))),"",INDEX('Raw Data Points'!$1:$1048576,$B117,MATCH(H$7,'Raw Data Points'!$1:$1,0))),"Map")</f>
        <v>Map</v>
      </c>
      <c r="I117" s="25"/>
      <c r="J117" s="25"/>
      <c r="K117" s="55" t="str">
        <f t="shared" si="5"/>
        <v>108+37.82</v>
      </c>
      <c r="L117" s="19" t="str">
        <f>IF(OR(INDEX('Raw Data Points'!$1:$1048576,$B117,MATCH(L$7,'Raw Data Points'!$1:$1,0))=0,ISNA(INDEX('Raw Data Points'!$1:$1048576,$B117,MATCH(L$7,'Raw Data Points'!$1:$1,0)))),"",INDEX('Raw Data Points'!$1:$1048576,$B117,MATCH(L$7,'Raw Data Points'!$1:$1,0)))</f>
        <v>108+37.82</v>
      </c>
      <c r="M117" s="19">
        <f>IF(OR(INDEX('Raw Data Points'!$1:$1048576,$B117,MATCH(M$7,'Raw Data Points'!$1:$1,0))=0,ISNA(INDEX('Raw Data Points'!$1:$1048576,$B117,MATCH(M$7,'Raw Data Points'!$1:$1,0)))),"",INDEX('Raw Data Points'!$1:$1048576,$B117,MATCH(M$7,'Raw Data Points'!$1:$1,0)))</f>
        <v>-54.06</v>
      </c>
      <c r="N117" s="19"/>
      <c r="O117" s="19"/>
      <c r="P117" s="19"/>
      <c r="Q117" s="19"/>
      <c r="R117" s="19" t="str">
        <f>IF(OR(INDEX('Raw Data Points'!$1:$1048576,$B117,MATCH(R$7,'Raw Data Points'!$1:$1,0))=0,ISNA(INDEX('Raw Data Points'!$1:$1048576,$B117,MATCH(R$7,'Raw Data Points'!$1:$1,0)))),"",INDEX('Raw Data Points'!$1:$1048576,$B117,MATCH(R$7,'Raw Data Points'!$1:$1,0)))</f>
        <v>RELOCATE</v>
      </c>
      <c r="S117" s="19" t="str">
        <f>IF(OR(INDEX('Raw Data Points'!$1:$1048576,$B117,MATCH(S$7,'Raw Data Points'!$1:$1,0))=0,ISNA(INDEX('Raw Data Points'!$1:$1048576,$B117,MATCH(S$7,'Raw Data Points'!$1:$1,0)))),"",INDEX('Raw Data Points'!$1:$1048576,$B117,MATCH(S$7,'Raw Data Points'!$1:$1,0)))</f>
        <v>CONFLICT</v>
      </c>
      <c r="T117" s="19" t="str">
        <f>IF(OR(INDEX('Raw Data Points'!$1:$1048576,$B117,MATCH(T$7,'Raw Data Points'!$1:$1,0))=0,ISNA(INDEX('Raw Data Points'!$1:$1048576,$B117,MATCH(T$7,'Raw Data Points'!$1:$1,0)))),"",INDEX('Raw Data Points'!$1:$1048576,$B117,MATCH(T$7,'Raw Data Points'!$1:$1,0)))</f>
        <v>LOCATED WITHIN FOOTPRINT OF PROPOSED IMPROVEMENTS</v>
      </c>
    </row>
    <row r="118" spans="1:20" ht="48" customHeight="1" x14ac:dyDescent="0.3">
      <c r="A118" s="3">
        <f t="shared" si="4"/>
        <v>1</v>
      </c>
      <c r="B118" s="3">
        <v>112</v>
      </c>
      <c r="C118" s="18">
        <f>IF(OR(INDEX('Raw Data Points'!$1:$1048576,$B118,MATCH(C$7,'Raw Data Points'!$1:$1,0))=0,ISNA(INDEX('Raw Data Points'!$1:$1048576,$B118,MATCH(C$7,'Raw Data Points'!$1:$1,0)))),"",INDEX('Raw Data Points'!$1:$1048576,$B118,MATCH(C$7,'Raw Data Points'!$1:$1,0)))</f>
        <v>169</v>
      </c>
      <c r="D118" s="18" t="str">
        <f>IF(OR(INDEX('Raw Data Points'!$1:$1048576,$B118,MATCH(D$7,'Raw Data Points'!$1:$1,0))=0,ISNA(INDEX('Raw Data Points'!$1:$1048576,$B118,MATCH(D$7,'Raw Data Points'!$1:$1,0)))),"",INDEX('Raw Data Points'!$1:$1048576,$B118,MATCH(D$7,'Raw Data Points'!$1:$1,0)))</f>
        <v>GVEC</v>
      </c>
      <c r="E118" s="18">
        <f t="shared" si="3"/>
        <v>0</v>
      </c>
      <c r="F118" s="18" t="str">
        <f>IF(OR(INDEX('Raw Data Points'!$1:$1048576,$B118,MATCH(F$7,'Raw Data Points'!$1:$1,0))=0,ISNA(INDEX('Raw Data Points'!$1:$1048576,$B118,MATCH(F$7,'Raw Data Points'!$1:$1,0)))),"",INDEX('Raw Data Points'!$1:$1048576,$B118,MATCH(F$7,'Raw Data Points'!$1:$1,0)))</f>
        <v>Electric Guy Anchor</v>
      </c>
      <c r="G118" s="18"/>
      <c r="H118" s="24" t="str">
        <f>HYPERLINK(IF(OR(INDEX('Raw Data Points'!$1:$1048576,$B118,MATCH(H$7,'Raw Data Points'!$1:$1,0))=0,ISNA(INDEX('Raw Data Points'!$1:$1048576,$B118,MATCH(H$7,'Raw Data Points'!$1:$1,0)))),"",INDEX('Raw Data Points'!$1:$1048576,$B118,MATCH(H$7,'Raw Data Points'!$1:$1,0))),"Map")</f>
        <v>Map</v>
      </c>
      <c r="I118" s="24"/>
      <c r="J118" s="24"/>
      <c r="K118" s="54" t="str">
        <f t="shared" si="5"/>
        <v>108+37.09</v>
      </c>
      <c r="L118" s="18" t="str">
        <f>IF(OR(INDEX('Raw Data Points'!$1:$1048576,$B118,MATCH(L$7,'Raw Data Points'!$1:$1,0))=0,ISNA(INDEX('Raw Data Points'!$1:$1048576,$B118,MATCH(L$7,'Raw Data Points'!$1:$1,0)))),"",INDEX('Raw Data Points'!$1:$1048576,$B118,MATCH(L$7,'Raw Data Points'!$1:$1,0)))</f>
        <v>108+37.09</v>
      </c>
      <c r="M118" s="18">
        <f>IF(OR(INDEX('Raw Data Points'!$1:$1048576,$B118,MATCH(M$7,'Raw Data Points'!$1:$1,0))=0,ISNA(INDEX('Raw Data Points'!$1:$1048576,$B118,MATCH(M$7,'Raw Data Points'!$1:$1,0)))),"",INDEX('Raw Data Points'!$1:$1048576,$B118,MATCH(M$7,'Raw Data Points'!$1:$1,0)))</f>
        <v>-44.56</v>
      </c>
      <c r="N118" s="18"/>
      <c r="O118" s="18"/>
      <c r="P118" s="18"/>
      <c r="Q118" s="18"/>
      <c r="R118" s="18" t="str">
        <f>IF(OR(INDEX('Raw Data Points'!$1:$1048576,$B118,MATCH(R$7,'Raw Data Points'!$1:$1,0))=0,ISNA(INDEX('Raw Data Points'!$1:$1048576,$B118,MATCH(R$7,'Raw Data Points'!$1:$1,0)))),"",INDEX('Raw Data Points'!$1:$1048576,$B118,MATCH(R$7,'Raw Data Points'!$1:$1,0)))</f>
        <v>RELOCATE</v>
      </c>
      <c r="S118" s="18" t="str">
        <f>IF(OR(INDEX('Raw Data Points'!$1:$1048576,$B118,MATCH(S$7,'Raw Data Points'!$1:$1,0))=0,ISNA(INDEX('Raw Data Points'!$1:$1048576,$B118,MATCH(S$7,'Raw Data Points'!$1:$1,0)))),"",INDEX('Raw Data Points'!$1:$1048576,$B118,MATCH(S$7,'Raw Data Points'!$1:$1,0)))</f>
        <v>CONFLICT</v>
      </c>
      <c r="T118" s="18" t="str">
        <f>IF(OR(INDEX('Raw Data Points'!$1:$1048576,$B118,MATCH(T$7,'Raw Data Points'!$1:$1,0))=0,ISNA(INDEX('Raw Data Points'!$1:$1048576,$B118,MATCH(T$7,'Raw Data Points'!$1:$1,0)))),"",INDEX('Raw Data Points'!$1:$1048576,$B118,MATCH(T$7,'Raw Data Points'!$1:$1,0)))</f>
        <v>LOCATED WITHIN FOOTPRINT OF PROPOSED IMPROVEMENTS</v>
      </c>
    </row>
    <row r="119" spans="1:20" ht="48" customHeight="1" x14ac:dyDescent="0.3">
      <c r="A119" s="3">
        <f t="shared" si="4"/>
        <v>1</v>
      </c>
      <c r="B119" s="3">
        <v>113</v>
      </c>
      <c r="C119" s="19">
        <f>IF(OR(INDEX('Raw Data Points'!$1:$1048576,$B119,MATCH(C$7,'Raw Data Points'!$1:$1,0))=0,ISNA(INDEX('Raw Data Points'!$1:$1048576,$B119,MATCH(C$7,'Raw Data Points'!$1:$1,0)))),"",INDEX('Raw Data Points'!$1:$1048576,$B119,MATCH(C$7,'Raw Data Points'!$1:$1,0)))</f>
        <v>170</v>
      </c>
      <c r="D119" s="19" t="str">
        <f>IF(OR(INDEX('Raw Data Points'!$1:$1048576,$B119,MATCH(D$7,'Raw Data Points'!$1:$1,0))=0,ISNA(INDEX('Raw Data Points'!$1:$1048576,$B119,MATCH(D$7,'Raw Data Points'!$1:$1,0)))),"",INDEX('Raw Data Points'!$1:$1048576,$B119,MATCH(D$7,'Raw Data Points'!$1:$1,0)))</f>
        <v>AT&amp;T</v>
      </c>
      <c r="E119" s="19">
        <f t="shared" si="3"/>
        <v>0</v>
      </c>
      <c r="F119" s="19" t="str">
        <f>IF(OR(INDEX('Raw Data Points'!$1:$1048576,$B119,MATCH(F$7,'Raw Data Points'!$1:$1,0))=0,ISNA(INDEX('Raw Data Points'!$1:$1048576,$B119,MATCH(F$7,'Raw Data Points'!$1:$1,0)))),"",INDEX('Raw Data Points'!$1:$1048576,$B119,MATCH(F$7,'Raw Data Points'!$1:$1,0)))</f>
        <v>Communications Manhole</v>
      </c>
      <c r="G119" s="20"/>
      <c r="H119" s="25" t="str">
        <f>HYPERLINK(IF(OR(INDEX('Raw Data Points'!$1:$1048576,$B119,MATCH(H$7,'Raw Data Points'!$1:$1,0))=0,ISNA(INDEX('Raw Data Points'!$1:$1048576,$B119,MATCH(H$7,'Raw Data Points'!$1:$1,0)))),"",INDEX('Raw Data Points'!$1:$1048576,$B119,MATCH(H$7,'Raw Data Points'!$1:$1,0))),"Map")</f>
        <v>Map</v>
      </c>
      <c r="I119" s="25"/>
      <c r="J119" s="25"/>
      <c r="K119" s="55" t="str">
        <f t="shared" si="5"/>
        <v>108+09.97</v>
      </c>
      <c r="L119" s="19" t="str">
        <f>IF(OR(INDEX('Raw Data Points'!$1:$1048576,$B119,MATCH(L$7,'Raw Data Points'!$1:$1,0))=0,ISNA(INDEX('Raw Data Points'!$1:$1048576,$B119,MATCH(L$7,'Raw Data Points'!$1:$1,0)))),"",INDEX('Raw Data Points'!$1:$1048576,$B119,MATCH(L$7,'Raw Data Points'!$1:$1,0)))</f>
        <v>108+09.97</v>
      </c>
      <c r="M119" s="19">
        <f>IF(OR(INDEX('Raw Data Points'!$1:$1048576,$B119,MATCH(M$7,'Raw Data Points'!$1:$1,0))=0,ISNA(INDEX('Raw Data Points'!$1:$1048576,$B119,MATCH(M$7,'Raw Data Points'!$1:$1,0)))),"",INDEX('Raw Data Points'!$1:$1048576,$B119,MATCH(M$7,'Raw Data Points'!$1:$1,0)))</f>
        <v>-33.020000000000003</v>
      </c>
      <c r="N119" s="19"/>
      <c r="O119" s="19"/>
      <c r="P119" s="19"/>
      <c r="Q119" s="19"/>
      <c r="R119" s="19" t="str">
        <f>IF(OR(INDEX('Raw Data Points'!$1:$1048576,$B119,MATCH(R$7,'Raw Data Points'!$1:$1,0))=0,ISNA(INDEX('Raw Data Points'!$1:$1048576,$B119,MATCH(R$7,'Raw Data Points'!$1:$1,0)))),"",INDEX('Raw Data Points'!$1:$1048576,$B119,MATCH(R$7,'Raw Data Points'!$1:$1,0)))</f>
        <v>RELOCATE</v>
      </c>
      <c r="S119" s="19" t="str">
        <f>IF(OR(INDEX('Raw Data Points'!$1:$1048576,$B119,MATCH(S$7,'Raw Data Points'!$1:$1,0))=0,ISNA(INDEX('Raw Data Points'!$1:$1048576,$B119,MATCH(S$7,'Raw Data Points'!$1:$1,0)))),"",INDEX('Raw Data Points'!$1:$1048576,$B119,MATCH(S$7,'Raw Data Points'!$1:$1,0)))</f>
        <v>CONFLICT</v>
      </c>
      <c r="T119" s="19" t="str">
        <f>IF(OR(INDEX('Raw Data Points'!$1:$1048576,$B119,MATCH(T$7,'Raw Data Points'!$1:$1,0))=0,ISNA(INDEX('Raw Data Points'!$1:$1048576,$B119,MATCH(T$7,'Raw Data Points'!$1:$1,0)))),"",INDEX('Raw Data Points'!$1:$1048576,$B119,MATCH(T$7,'Raw Data Points'!$1:$1,0)))</f>
        <v>LOCATED WITHIN FOOTPRINT OF PROPOSED IMPROVEMENTS</v>
      </c>
    </row>
    <row r="120" spans="1:20" ht="48" customHeight="1" x14ac:dyDescent="0.3">
      <c r="A120" s="3">
        <f t="shared" si="4"/>
        <v>1</v>
      </c>
      <c r="B120" s="3">
        <v>114</v>
      </c>
      <c r="C120" s="18">
        <f>IF(OR(INDEX('Raw Data Points'!$1:$1048576,$B120,MATCH(C$7,'Raw Data Points'!$1:$1,0))=0,ISNA(INDEX('Raw Data Points'!$1:$1048576,$B120,MATCH(C$7,'Raw Data Points'!$1:$1,0)))),"",INDEX('Raw Data Points'!$1:$1048576,$B120,MATCH(C$7,'Raw Data Points'!$1:$1,0)))</f>
        <v>171</v>
      </c>
      <c r="D120" s="18" t="str">
        <f>IF(OR(INDEX('Raw Data Points'!$1:$1048576,$B120,MATCH(D$7,'Raw Data Points'!$1:$1,0))=0,ISNA(INDEX('Raw Data Points'!$1:$1048576,$B120,MATCH(D$7,'Raw Data Points'!$1:$1,0)))),"",INDEX('Raw Data Points'!$1:$1048576,$B120,MATCH(D$7,'Raw Data Points'!$1:$1,0)))</f>
        <v>GVEC</v>
      </c>
      <c r="E120" s="18">
        <f t="shared" si="3"/>
        <v>0</v>
      </c>
      <c r="F120" s="18" t="str">
        <f>IF(OR(INDEX('Raw Data Points'!$1:$1048576,$B120,MATCH(F$7,'Raw Data Points'!$1:$1,0))=0,ISNA(INDEX('Raw Data Points'!$1:$1048576,$B120,MATCH(F$7,'Raw Data Points'!$1:$1,0)))),"",INDEX('Raw Data Points'!$1:$1048576,$B120,MATCH(F$7,'Raw Data Points'!$1:$1,0)))</f>
        <v>Electric Power Pole</v>
      </c>
      <c r="G120" s="18"/>
      <c r="H120" s="24" t="str">
        <f>HYPERLINK(IF(OR(INDEX('Raw Data Points'!$1:$1048576,$B120,MATCH(H$7,'Raw Data Points'!$1:$1,0))=0,ISNA(INDEX('Raw Data Points'!$1:$1048576,$B120,MATCH(H$7,'Raw Data Points'!$1:$1,0)))),"",INDEX('Raw Data Points'!$1:$1048576,$B120,MATCH(H$7,'Raw Data Points'!$1:$1,0))),"Map")</f>
        <v>Map</v>
      </c>
      <c r="I120" s="24"/>
      <c r="J120" s="24"/>
      <c r="K120" s="54" t="str">
        <f t="shared" si="5"/>
        <v>108+58.61</v>
      </c>
      <c r="L120" s="18" t="str">
        <f>IF(OR(INDEX('Raw Data Points'!$1:$1048576,$B120,MATCH(L$7,'Raw Data Points'!$1:$1,0))=0,ISNA(INDEX('Raw Data Points'!$1:$1048576,$B120,MATCH(L$7,'Raw Data Points'!$1:$1,0)))),"",INDEX('Raw Data Points'!$1:$1048576,$B120,MATCH(L$7,'Raw Data Points'!$1:$1,0)))</f>
        <v>108+58.61</v>
      </c>
      <c r="M120" s="18">
        <f>IF(OR(INDEX('Raw Data Points'!$1:$1048576,$B120,MATCH(M$7,'Raw Data Points'!$1:$1,0))=0,ISNA(INDEX('Raw Data Points'!$1:$1048576,$B120,MATCH(M$7,'Raw Data Points'!$1:$1,0)))),"",INDEX('Raw Data Points'!$1:$1048576,$B120,MATCH(M$7,'Raw Data Points'!$1:$1,0)))</f>
        <v>18.87</v>
      </c>
      <c r="N120" s="18"/>
      <c r="O120" s="18"/>
      <c r="P120" s="18"/>
      <c r="Q120" s="18"/>
      <c r="R120" s="18" t="str">
        <f>IF(OR(INDEX('Raw Data Points'!$1:$1048576,$B120,MATCH(R$7,'Raw Data Points'!$1:$1,0))=0,ISNA(INDEX('Raw Data Points'!$1:$1048576,$B120,MATCH(R$7,'Raw Data Points'!$1:$1,0)))),"",INDEX('Raw Data Points'!$1:$1048576,$B120,MATCH(R$7,'Raw Data Points'!$1:$1,0)))</f>
        <v>RELOCATE</v>
      </c>
      <c r="S120" s="18" t="str">
        <f>IF(OR(INDEX('Raw Data Points'!$1:$1048576,$B120,MATCH(S$7,'Raw Data Points'!$1:$1,0))=0,ISNA(INDEX('Raw Data Points'!$1:$1048576,$B120,MATCH(S$7,'Raw Data Points'!$1:$1,0)))),"",INDEX('Raw Data Points'!$1:$1048576,$B120,MATCH(S$7,'Raw Data Points'!$1:$1,0)))</f>
        <v>CONFLICT</v>
      </c>
      <c r="T120" s="18" t="str">
        <f>IF(OR(INDEX('Raw Data Points'!$1:$1048576,$B120,MATCH(T$7,'Raw Data Points'!$1:$1,0))=0,ISNA(INDEX('Raw Data Points'!$1:$1048576,$B120,MATCH(T$7,'Raw Data Points'!$1:$1,0)))),"",INDEX('Raw Data Points'!$1:$1048576,$B120,MATCH(T$7,'Raw Data Points'!$1:$1,0)))</f>
        <v>LOCATED WITHIN FOOTPRINT OF PROPOSED IMPROVEMENTS</v>
      </c>
    </row>
    <row r="121" spans="1:20" ht="48" customHeight="1" x14ac:dyDescent="0.3">
      <c r="A121" s="3">
        <f t="shared" si="4"/>
        <v>1</v>
      </c>
      <c r="B121" s="3">
        <v>115</v>
      </c>
      <c r="C121" s="19">
        <f>IF(OR(INDEX('Raw Data Points'!$1:$1048576,$B121,MATCH(C$7,'Raw Data Points'!$1:$1,0))=0,ISNA(INDEX('Raw Data Points'!$1:$1048576,$B121,MATCH(C$7,'Raw Data Points'!$1:$1,0)))),"",INDEX('Raw Data Points'!$1:$1048576,$B121,MATCH(C$7,'Raw Data Points'!$1:$1,0)))</f>
        <v>172</v>
      </c>
      <c r="D121" s="19" t="str">
        <f>IF(OR(INDEX('Raw Data Points'!$1:$1048576,$B121,MATCH(D$7,'Raw Data Points'!$1:$1,0))=0,ISNA(INDEX('Raw Data Points'!$1:$1048576,$B121,MATCH(D$7,'Raw Data Points'!$1:$1,0)))),"",INDEX('Raw Data Points'!$1:$1048576,$B121,MATCH(D$7,'Raw Data Points'!$1:$1,0)))</f>
        <v>AT&amp;T</v>
      </c>
      <c r="E121" s="19">
        <f t="shared" si="3"/>
        <v>0</v>
      </c>
      <c r="F121" s="19" t="str">
        <f>IF(OR(INDEX('Raw Data Points'!$1:$1048576,$B121,MATCH(F$7,'Raw Data Points'!$1:$1,0))=0,ISNA(INDEX('Raw Data Points'!$1:$1048576,$B121,MATCH(F$7,'Raw Data Points'!$1:$1,0)))),"",INDEX('Raw Data Points'!$1:$1048576,$B121,MATCH(F$7,'Raw Data Points'!$1:$1,0)))</f>
        <v>Communications Pedestal</v>
      </c>
      <c r="G121" s="20"/>
      <c r="H121" s="25" t="str">
        <f>HYPERLINK(IF(OR(INDEX('Raw Data Points'!$1:$1048576,$B121,MATCH(H$7,'Raw Data Points'!$1:$1,0))=0,ISNA(INDEX('Raw Data Points'!$1:$1048576,$B121,MATCH(H$7,'Raw Data Points'!$1:$1,0)))),"",INDEX('Raw Data Points'!$1:$1048576,$B121,MATCH(H$7,'Raw Data Points'!$1:$1,0))),"Map")</f>
        <v>Map</v>
      </c>
      <c r="I121" s="25"/>
      <c r="J121" s="25"/>
      <c r="K121" s="55" t="str">
        <f t="shared" si="5"/>
        <v>108+46.19</v>
      </c>
      <c r="L121" s="19" t="str">
        <f>IF(OR(INDEX('Raw Data Points'!$1:$1048576,$B121,MATCH(L$7,'Raw Data Points'!$1:$1,0))=0,ISNA(INDEX('Raw Data Points'!$1:$1048576,$B121,MATCH(L$7,'Raw Data Points'!$1:$1,0)))),"",INDEX('Raw Data Points'!$1:$1048576,$B121,MATCH(L$7,'Raw Data Points'!$1:$1,0)))</f>
        <v>108+46.19</v>
      </c>
      <c r="M121" s="19">
        <f>IF(OR(INDEX('Raw Data Points'!$1:$1048576,$B121,MATCH(M$7,'Raw Data Points'!$1:$1,0))=0,ISNA(INDEX('Raw Data Points'!$1:$1048576,$B121,MATCH(M$7,'Raw Data Points'!$1:$1,0)))),"",INDEX('Raw Data Points'!$1:$1048576,$B121,MATCH(M$7,'Raw Data Points'!$1:$1,0)))</f>
        <v>14.64</v>
      </c>
      <c r="N121" s="19"/>
      <c r="O121" s="19"/>
      <c r="P121" s="19"/>
      <c r="Q121" s="19"/>
      <c r="R121" s="19" t="str">
        <f>IF(OR(INDEX('Raw Data Points'!$1:$1048576,$B121,MATCH(R$7,'Raw Data Points'!$1:$1,0))=0,ISNA(INDEX('Raw Data Points'!$1:$1048576,$B121,MATCH(R$7,'Raw Data Points'!$1:$1,0)))),"",INDEX('Raw Data Points'!$1:$1048576,$B121,MATCH(R$7,'Raw Data Points'!$1:$1,0)))</f>
        <v>RELOCATE</v>
      </c>
      <c r="S121" s="19" t="str">
        <f>IF(OR(INDEX('Raw Data Points'!$1:$1048576,$B121,MATCH(S$7,'Raw Data Points'!$1:$1,0))=0,ISNA(INDEX('Raw Data Points'!$1:$1048576,$B121,MATCH(S$7,'Raw Data Points'!$1:$1,0)))),"",INDEX('Raw Data Points'!$1:$1048576,$B121,MATCH(S$7,'Raw Data Points'!$1:$1,0)))</f>
        <v>CONFLICT</v>
      </c>
      <c r="T121" s="19" t="str">
        <f>IF(OR(INDEX('Raw Data Points'!$1:$1048576,$B121,MATCH(T$7,'Raw Data Points'!$1:$1,0))=0,ISNA(INDEX('Raw Data Points'!$1:$1048576,$B121,MATCH(T$7,'Raw Data Points'!$1:$1,0)))),"",INDEX('Raw Data Points'!$1:$1048576,$B121,MATCH(T$7,'Raw Data Points'!$1:$1,0)))</f>
        <v>LOCATED WITHIN FOOTPRINT OF PROPOSED IMPROVEMENTS</v>
      </c>
    </row>
    <row r="122" spans="1:20" ht="48" customHeight="1" x14ac:dyDescent="0.3">
      <c r="A122" s="3">
        <f t="shared" si="4"/>
        <v>1</v>
      </c>
      <c r="B122" s="3">
        <v>116</v>
      </c>
      <c r="C122" s="18">
        <f>IF(OR(INDEX('Raw Data Points'!$1:$1048576,$B122,MATCH(C$7,'Raw Data Points'!$1:$1,0))=0,ISNA(INDEX('Raw Data Points'!$1:$1048576,$B122,MATCH(C$7,'Raw Data Points'!$1:$1,0)))),"",INDEX('Raw Data Points'!$1:$1048576,$B122,MATCH(C$7,'Raw Data Points'!$1:$1,0)))</f>
        <v>173</v>
      </c>
      <c r="D122" s="18" t="str">
        <f>IF(OR(INDEX('Raw Data Points'!$1:$1048576,$B122,MATCH(D$7,'Raw Data Points'!$1:$1,0))=0,ISNA(INDEX('Raw Data Points'!$1:$1048576,$B122,MATCH(D$7,'Raw Data Points'!$1:$1,0)))),"",INDEX('Raw Data Points'!$1:$1048576,$B122,MATCH(D$7,'Raw Data Points'!$1:$1,0)))</f>
        <v>GVEC</v>
      </c>
      <c r="E122" s="18">
        <f t="shared" si="3"/>
        <v>0</v>
      </c>
      <c r="F122" s="18" t="str">
        <f>IF(OR(INDEX('Raw Data Points'!$1:$1048576,$B122,MATCH(F$7,'Raw Data Points'!$1:$1,0))=0,ISNA(INDEX('Raw Data Points'!$1:$1048576,$B122,MATCH(F$7,'Raw Data Points'!$1:$1,0)))),"",INDEX('Raw Data Points'!$1:$1048576,$B122,MATCH(F$7,'Raw Data Points'!$1:$1,0)))</f>
        <v>Electric Service Pole</v>
      </c>
      <c r="G122" s="18"/>
      <c r="H122" s="24" t="str">
        <f>HYPERLINK(IF(OR(INDEX('Raw Data Points'!$1:$1048576,$B122,MATCH(H$7,'Raw Data Points'!$1:$1,0))=0,ISNA(INDEX('Raw Data Points'!$1:$1048576,$B122,MATCH(H$7,'Raw Data Points'!$1:$1,0)))),"",INDEX('Raw Data Points'!$1:$1048576,$B122,MATCH(H$7,'Raw Data Points'!$1:$1,0))),"Map")</f>
        <v>Map</v>
      </c>
      <c r="I122" s="24"/>
      <c r="J122" s="24"/>
      <c r="K122" s="54" t="str">
        <f t="shared" si="5"/>
        <v>108+42.24</v>
      </c>
      <c r="L122" s="18" t="str">
        <f>IF(OR(INDEX('Raw Data Points'!$1:$1048576,$B122,MATCH(L$7,'Raw Data Points'!$1:$1,0))=0,ISNA(INDEX('Raw Data Points'!$1:$1048576,$B122,MATCH(L$7,'Raw Data Points'!$1:$1,0)))),"",INDEX('Raw Data Points'!$1:$1048576,$B122,MATCH(L$7,'Raw Data Points'!$1:$1,0)))</f>
        <v>108+42.24</v>
      </c>
      <c r="M122" s="18">
        <f>IF(OR(INDEX('Raw Data Points'!$1:$1048576,$B122,MATCH(M$7,'Raw Data Points'!$1:$1,0))=0,ISNA(INDEX('Raw Data Points'!$1:$1048576,$B122,MATCH(M$7,'Raw Data Points'!$1:$1,0)))),"",INDEX('Raw Data Points'!$1:$1048576,$B122,MATCH(M$7,'Raw Data Points'!$1:$1,0)))</f>
        <v>19.14</v>
      </c>
      <c r="N122" s="18"/>
      <c r="O122" s="18"/>
      <c r="P122" s="18"/>
      <c r="Q122" s="18"/>
      <c r="R122" s="18" t="str">
        <f>IF(OR(INDEX('Raw Data Points'!$1:$1048576,$B122,MATCH(R$7,'Raw Data Points'!$1:$1,0))=0,ISNA(INDEX('Raw Data Points'!$1:$1048576,$B122,MATCH(R$7,'Raw Data Points'!$1:$1,0)))),"",INDEX('Raw Data Points'!$1:$1048576,$B122,MATCH(R$7,'Raw Data Points'!$1:$1,0)))</f>
        <v>RELOCATE</v>
      </c>
      <c r="S122" s="18" t="str">
        <f>IF(OR(INDEX('Raw Data Points'!$1:$1048576,$B122,MATCH(S$7,'Raw Data Points'!$1:$1,0))=0,ISNA(INDEX('Raw Data Points'!$1:$1048576,$B122,MATCH(S$7,'Raw Data Points'!$1:$1,0)))),"",INDEX('Raw Data Points'!$1:$1048576,$B122,MATCH(S$7,'Raw Data Points'!$1:$1,0)))</f>
        <v>CONFLICT</v>
      </c>
      <c r="T122" s="18" t="str">
        <f>IF(OR(INDEX('Raw Data Points'!$1:$1048576,$B122,MATCH(T$7,'Raw Data Points'!$1:$1,0))=0,ISNA(INDEX('Raw Data Points'!$1:$1048576,$B122,MATCH(T$7,'Raw Data Points'!$1:$1,0)))),"",INDEX('Raw Data Points'!$1:$1048576,$B122,MATCH(T$7,'Raw Data Points'!$1:$1,0)))</f>
        <v>LOCATED WITHIN FOOTPRINT OF PROPOSED IMPROVEMENTS</v>
      </c>
    </row>
    <row r="123" spans="1:20" ht="48" customHeight="1" x14ac:dyDescent="0.3">
      <c r="A123" s="3">
        <f t="shared" si="4"/>
        <v>1</v>
      </c>
      <c r="B123" s="3">
        <v>117</v>
      </c>
      <c r="C123" s="19">
        <f>IF(OR(INDEX('Raw Data Points'!$1:$1048576,$B123,MATCH(C$7,'Raw Data Points'!$1:$1,0))=0,ISNA(INDEX('Raw Data Points'!$1:$1048576,$B123,MATCH(C$7,'Raw Data Points'!$1:$1,0)))),"",INDEX('Raw Data Points'!$1:$1048576,$B123,MATCH(C$7,'Raw Data Points'!$1:$1,0)))</f>
        <v>174</v>
      </c>
      <c r="D123" s="19" t="str">
        <f>IF(OR(INDEX('Raw Data Points'!$1:$1048576,$B123,MATCH(D$7,'Raw Data Points'!$1:$1,0))=0,ISNA(INDEX('Raw Data Points'!$1:$1048576,$B123,MATCH(D$7,'Raw Data Points'!$1:$1,0)))),"",INDEX('Raw Data Points'!$1:$1048576,$B123,MATCH(D$7,'Raw Data Points'!$1:$1,0)))</f>
        <v>GREEN VALLEY SUD</v>
      </c>
      <c r="E123" s="19">
        <f t="shared" si="3"/>
        <v>0</v>
      </c>
      <c r="F123" s="19" t="str">
        <f>IF(OR(INDEX('Raw Data Points'!$1:$1048576,$B123,MATCH(F$7,'Raw Data Points'!$1:$1,0))=0,ISNA(INDEX('Raw Data Points'!$1:$1048576,$B123,MATCH(F$7,'Raw Data Points'!$1:$1,0)))),"",INDEX('Raw Data Points'!$1:$1048576,$B123,MATCH(F$7,'Raw Data Points'!$1:$1,0)))</f>
        <v>Water Meter</v>
      </c>
      <c r="G123" s="20"/>
      <c r="H123" s="25" t="str">
        <f>HYPERLINK(IF(OR(INDEX('Raw Data Points'!$1:$1048576,$B123,MATCH(H$7,'Raw Data Points'!$1:$1,0))=0,ISNA(INDEX('Raw Data Points'!$1:$1048576,$B123,MATCH(H$7,'Raw Data Points'!$1:$1,0)))),"",INDEX('Raw Data Points'!$1:$1048576,$B123,MATCH(H$7,'Raw Data Points'!$1:$1,0))),"Map")</f>
        <v>Map</v>
      </c>
      <c r="I123" s="25"/>
      <c r="J123" s="25"/>
      <c r="K123" s="55" t="str">
        <f t="shared" si="5"/>
        <v>108+18.43</v>
      </c>
      <c r="L123" s="19" t="str">
        <f>IF(OR(INDEX('Raw Data Points'!$1:$1048576,$B123,MATCH(L$7,'Raw Data Points'!$1:$1,0))=0,ISNA(INDEX('Raw Data Points'!$1:$1048576,$B123,MATCH(L$7,'Raw Data Points'!$1:$1,0)))),"",INDEX('Raw Data Points'!$1:$1048576,$B123,MATCH(L$7,'Raw Data Points'!$1:$1,0)))</f>
        <v>108+18.43</v>
      </c>
      <c r="M123" s="19">
        <f>IF(OR(INDEX('Raw Data Points'!$1:$1048576,$B123,MATCH(M$7,'Raw Data Points'!$1:$1,0))=0,ISNA(INDEX('Raw Data Points'!$1:$1048576,$B123,MATCH(M$7,'Raw Data Points'!$1:$1,0)))),"",INDEX('Raw Data Points'!$1:$1048576,$B123,MATCH(M$7,'Raw Data Points'!$1:$1,0)))</f>
        <v>24.17</v>
      </c>
      <c r="N123" s="19"/>
      <c r="O123" s="19"/>
      <c r="P123" s="19"/>
      <c r="Q123" s="19"/>
      <c r="R123" s="19" t="str">
        <f>IF(OR(INDEX('Raw Data Points'!$1:$1048576,$B123,MATCH(R$7,'Raw Data Points'!$1:$1,0))=0,ISNA(INDEX('Raw Data Points'!$1:$1048576,$B123,MATCH(R$7,'Raw Data Points'!$1:$1,0)))),"",INDEX('Raw Data Points'!$1:$1048576,$B123,MATCH(R$7,'Raw Data Points'!$1:$1,0)))</f>
        <v>RELOCATE</v>
      </c>
      <c r="S123" s="19" t="str">
        <f>IF(OR(INDEX('Raw Data Points'!$1:$1048576,$B123,MATCH(S$7,'Raw Data Points'!$1:$1,0))=0,ISNA(INDEX('Raw Data Points'!$1:$1048576,$B123,MATCH(S$7,'Raw Data Points'!$1:$1,0)))),"",INDEX('Raw Data Points'!$1:$1048576,$B123,MATCH(S$7,'Raw Data Points'!$1:$1,0)))</f>
        <v>CONFLICT</v>
      </c>
      <c r="T123" s="19" t="str">
        <f>IF(OR(INDEX('Raw Data Points'!$1:$1048576,$B123,MATCH(T$7,'Raw Data Points'!$1:$1,0))=0,ISNA(INDEX('Raw Data Points'!$1:$1048576,$B123,MATCH(T$7,'Raw Data Points'!$1:$1,0)))),"",INDEX('Raw Data Points'!$1:$1048576,$B123,MATCH(T$7,'Raw Data Points'!$1:$1,0)))</f>
        <v>LOCATED WITHIN FOOTPRINT OF PROPOSED IMPROVEMENTS</v>
      </c>
    </row>
    <row r="124" spans="1:20" ht="48" customHeight="1" x14ac:dyDescent="0.3">
      <c r="A124" s="3">
        <f t="shared" si="4"/>
        <v>1</v>
      </c>
      <c r="B124" s="3">
        <v>118</v>
      </c>
      <c r="C124" s="18">
        <f>IF(OR(INDEX('Raw Data Points'!$1:$1048576,$B124,MATCH(C$7,'Raw Data Points'!$1:$1,0))=0,ISNA(INDEX('Raw Data Points'!$1:$1048576,$B124,MATCH(C$7,'Raw Data Points'!$1:$1,0)))),"",INDEX('Raw Data Points'!$1:$1048576,$B124,MATCH(C$7,'Raw Data Points'!$1:$1,0)))</f>
        <v>175</v>
      </c>
      <c r="D124" s="18" t="str">
        <f>IF(OR(INDEX('Raw Data Points'!$1:$1048576,$B124,MATCH(D$7,'Raw Data Points'!$1:$1,0))=0,ISNA(INDEX('Raw Data Points'!$1:$1048576,$B124,MATCH(D$7,'Raw Data Points'!$1:$1,0)))),"",INDEX('Raw Data Points'!$1:$1048576,$B124,MATCH(D$7,'Raw Data Points'!$1:$1,0)))</f>
        <v>GREEN VALLEY SUD</v>
      </c>
      <c r="E124" s="18">
        <f t="shared" si="3"/>
        <v>0</v>
      </c>
      <c r="F124" s="18" t="str">
        <f>IF(OR(INDEX('Raw Data Points'!$1:$1048576,$B124,MATCH(F$7,'Raw Data Points'!$1:$1,0))=0,ISNA(INDEX('Raw Data Points'!$1:$1048576,$B124,MATCH(F$7,'Raw Data Points'!$1:$1,0)))),"",INDEX('Raw Data Points'!$1:$1048576,$B124,MATCH(F$7,'Raw Data Points'!$1:$1,0)))</f>
        <v>Water Meter</v>
      </c>
      <c r="G124" s="18"/>
      <c r="H124" s="24" t="str">
        <f>HYPERLINK(IF(OR(INDEX('Raw Data Points'!$1:$1048576,$B124,MATCH(H$7,'Raw Data Points'!$1:$1,0))=0,ISNA(INDEX('Raw Data Points'!$1:$1048576,$B124,MATCH(H$7,'Raw Data Points'!$1:$1,0)))),"",INDEX('Raw Data Points'!$1:$1048576,$B124,MATCH(H$7,'Raw Data Points'!$1:$1,0))),"Map")</f>
        <v>Map</v>
      </c>
      <c r="I124" s="24"/>
      <c r="J124" s="24"/>
      <c r="K124" s="54" t="str">
        <f t="shared" si="5"/>
        <v>108+17.95</v>
      </c>
      <c r="L124" s="18" t="str">
        <f>IF(OR(INDEX('Raw Data Points'!$1:$1048576,$B124,MATCH(L$7,'Raw Data Points'!$1:$1,0))=0,ISNA(INDEX('Raw Data Points'!$1:$1048576,$B124,MATCH(L$7,'Raw Data Points'!$1:$1,0)))),"",INDEX('Raw Data Points'!$1:$1048576,$B124,MATCH(L$7,'Raw Data Points'!$1:$1,0)))</f>
        <v>108+17.95</v>
      </c>
      <c r="M124" s="18">
        <f>IF(OR(INDEX('Raw Data Points'!$1:$1048576,$B124,MATCH(M$7,'Raw Data Points'!$1:$1,0))=0,ISNA(INDEX('Raw Data Points'!$1:$1048576,$B124,MATCH(M$7,'Raw Data Points'!$1:$1,0)))),"",INDEX('Raw Data Points'!$1:$1048576,$B124,MATCH(M$7,'Raw Data Points'!$1:$1,0)))</f>
        <v>26.09</v>
      </c>
      <c r="N124" s="18"/>
      <c r="O124" s="18"/>
      <c r="P124" s="18"/>
      <c r="Q124" s="18"/>
      <c r="R124" s="18" t="str">
        <f>IF(OR(INDEX('Raw Data Points'!$1:$1048576,$B124,MATCH(R$7,'Raw Data Points'!$1:$1,0))=0,ISNA(INDEX('Raw Data Points'!$1:$1048576,$B124,MATCH(R$7,'Raw Data Points'!$1:$1,0)))),"",INDEX('Raw Data Points'!$1:$1048576,$B124,MATCH(R$7,'Raw Data Points'!$1:$1,0)))</f>
        <v>RELOCATE</v>
      </c>
      <c r="S124" s="18" t="str">
        <f>IF(OR(INDEX('Raw Data Points'!$1:$1048576,$B124,MATCH(S$7,'Raw Data Points'!$1:$1,0))=0,ISNA(INDEX('Raw Data Points'!$1:$1048576,$B124,MATCH(S$7,'Raw Data Points'!$1:$1,0)))),"",INDEX('Raw Data Points'!$1:$1048576,$B124,MATCH(S$7,'Raw Data Points'!$1:$1,0)))</f>
        <v>CONFLICT</v>
      </c>
      <c r="T124" s="18" t="str">
        <f>IF(OR(INDEX('Raw Data Points'!$1:$1048576,$B124,MATCH(T$7,'Raw Data Points'!$1:$1,0))=0,ISNA(INDEX('Raw Data Points'!$1:$1048576,$B124,MATCH(T$7,'Raw Data Points'!$1:$1,0)))),"",INDEX('Raw Data Points'!$1:$1048576,$B124,MATCH(T$7,'Raw Data Points'!$1:$1,0)))</f>
        <v>LOCATED WITHIN FOOTPRINT OF PROPOSED IMPROVEMENTS</v>
      </c>
    </row>
    <row r="125" spans="1:20" ht="48" customHeight="1" x14ac:dyDescent="0.3">
      <c r="A125" s="3">
        <f t="shared" si="4"/>
        <v>1</v>
      </c>
      <c r="B125" s="3">
        <v>119</v>
      </c>
      <c r="C125" s="19">
        <f>IF(OR(INDEX('Raw Data Points'!$1:$1048576,$B125,MATCH(C$7,'Raw Data Points'!$1:$1,0))=0,ISNA(INDEX('Raw Data Points'!$1:$1048576,$B125,MATCH(C$7,'Raw Data Points'!$1:$1,0)))),"",INDEX('Raw Data Points'!$1:$1048576,$B125,MATCH(C$7,'Raw Data Points'!$1:$1,0)))</f>
        <v>176</v>
      </c>
      <c r="D125" s="19" t="str">
        <f>IF(OR(INDEX('Raw Data Points'!$1:$1048576,$B125,MATCH(D$7,'Raw Data Points'!$1:$1,0))=0,ISNA(INDEX('Raw Data Points'!$1:$1048576,$B125,MATCH(D$7,'Raw Data Points'!$1:$1,0)))),"",INDEX('Raw Data Points'!$1:$1048576,$B125,MATCH(D$7,'Raw Data Points'!$1:$1,0)))</f>
        <v>GREEN VALLEY SUD</v>
      </c>
      <c r="E125" s="19">
        <f t="shared" si="3"/>
        <v>0</v>
      </c>
      <c r="F125" s="19" t="str">
        <f>IF(OR(INDEX('Raw Data Points'!$1:$1048576,$B125,MATCH(F$7,'Raw Data Points'!$1:$1,0))=0,ISNA(INDEX('Raw Data Points'!$1:$1048576,$B125,MATCH(F$7,'Raw Data Points'!$1:$1,0)))),"",INDEX('Raw Data Points'!$1:$1048576,$B125,MATCH(F$7,'Raw Data Points'!$1:$1,0)))</f>
        <v>Water Valve</v>
      </c>
      <c r="G125" s="20"/>
      <c r="H125" s="25" t="str">
        <f>HYPERLINK(IF(OR(INDEX('Raw Data Points'!$1:$1048576,$B125,MATCH(H$7,'Raw Data Points'!$1:$1,0))=0,ISNA(INDEX('Raw Data Points'!$1:$1048576,$B125,MATCH(H$7,'Raw Data Points'!$1:$1,0)))),"",INDEX('Raw Data Points'!$1:$1048576,$B125,MATCH(H$7,'Raw Data Points'!$1:$1,0))),"Map")</f>
        <v>Map</v>
      </c>
      <c r="I125" s="25"/>
      <c r="J125" s="25"/>
      <c r="K125" s="55" t="str">
        <f t="shared" si="5"/>
        <v>106+30.19</v>
      </c>
      <c r="L125" s="19" t="str">
        <f>IF(OR(INDEX('Raw Data Points'!$1:$1048576,$B125,MATCH(L$7,'Raw Data Points'!$1:$1,0))=0,ISNA(INDEX('Raw Data Points'!$1:$1048576,$B125,MATCH(L$7,'Raw Data Points'!$1:$1,0)))),"",INDEX('Raw Data Points'!$1:$1048576,$B125,MATCH(L$7,'Raw Data Points'!$1:$1,0)))</f>
        <v>106+30.19</v>
      </c>
      <c r="M125" s="19">
        <f>IF(OR(INDEX('Raw Data Points'!$1:$1048576,$B125,MATCH(M$7,'Raw Data Points'!$1:$1,0))=0,ISNA(INDEX('Raw Data Points'!$1:$1048576,$B125,MATCH(M$7,'Raw Data Points'!$1:$1,0)))),"",INDEX('Raw Data Points'!$1:$1048576,$B125,MATCH(M$7,'Raw Data Points'!$1:$1,0)))</f>
        <v>23.98</v>
      </c>
      <c r="N125" s="19"/>
      <c r="O125" s="19"/>
      <c r="P125" s="19"/>
      <c r="Q125" s="19"/>
      <c r="R125" s="19" t="str">
        <f>IF(OR(INDEX('Raw Data Points'!$1:$1048576,$B125,MATCH(R$7,'Raw Data Points'!$1:$1,0))=0,ISNA(INDEX('Raw Data Points'!$1:$1048576,$B125,MATCH(R$7,'Raw Data Points'!$1:$1,0)))),"",INDEX('Raw Data Points'!$1:$1048576,$B125,MATCH(R$7,'Raw Data Points'!$1:$1,0)))</f>
        <v>RELOCATE</v>
      </c>
      <c r="S125" s="19" t="str">
        <f>IF(OR(INDEX('Raw Data Points'!$1:$1048576,$B125,MATCH(S$7,'Raw Data Points'!$1:$1,0))=0,ISNA(INDEX('Raw Data Points'!$1:$1048576,$B125,MATCH(S$7,'Raw Data Points'!$1:$1,0)))),"",INDEX('Raw Data Points'!$1:$1048576,$B125,MATCH(S$7,'Raw Data Points'!$1:$1,0)))</f>
        <v>CONFLICT</v>
      </c>
      <c r="T125" s="19" t="str">
        <f>IF(OR(INDEX('Raw Data Points'!$1:$1048576,$B125,MATCH(T$7,'Raw Data Points'!$1:$1,0))=0,ISNA(INDEX('Raw Data Points'!$1:$1048576,$B125,MATCH(T$7,'Raw Data Points'!$1:$1,0)))),"",INDEX('Raw Data Points'!$1:$1048576,$B125,MATCH(T$7,'Raw Data Points'!$1:$1,0)))</f>
        <v>LOCATED WITHIN FOOTPRINT OF PROPOSED IMPROVEMENTS</v>
      </c>
    </row>
    <row r="126" spans="1:20" ht="48" customHeight="1" x14ac:dyDescent="0.3">
      <c r="A126" s="3">
        <f t="shared" si="4"/>
        <v>1</v>
      </c>
      <c r="B126" s="3">
        <v>120</v>
      </c>
      <c r="C126" s="18">
        <f>IF(OR(INDEX('Raw Data Points'!$1:$1048576,$B126,MATCH(C$7,'Raw Data Points'!$1:$1,0))=0,ISNA(INDEX('Raw Data Points'!$1:$1048576,$B126,MATCH(C$7,'Raw Data Points'!$1:$1,0)))),"",INDEX('Raw Data Points'!$1:$1048576,$B126,MATCH(C$7,'Raw Data Points'!$1:$1,0)))</f>
        <v>177</v>
      </c>
      <c r="D126" s="18" t="str">
        <f>IF(OR(INDEX('Raw Data Points'!$1:$1048576,$B126,MATCH(D$7,'Raw Data Points'!$1:$1,0))=0,ISNA(INDEX('Raw Data Points'!$1:$1048576,$B126,MATCH(D$7,'Raw Data Points'!$1:$1,0)))),"",INDEX('Raw Data Points'!$1:$1048576,$B126,MATCH(D$7,'Raw Data Points'!$1:$1,0)))</f>
        <v>GVEC</v>
      </c>
      <c r="E126" s="18">
        <f t="shared" si="3"/>
        <v>0</v>
      </c>
      <c r="F126" s="18" t="str">
        <f>IF(OR(INDEX('Raw Data Points'!$1:$1048576,$B126,MATCH(F$7,'Raw Data Points'!$1:$1,0))=0,ISNA(INDEX('Raw Data Points'!$1:$1048576,$B126,MATCH(F$7,'Raw Data Points'!$1:$1,0)))),"",INDEX('Raw Data Points'!$1:$1048576,$B126,MATCH(F$7,'Raw Data Points'!$1:$1,0)))</f>
        <v>Electric Guy Pole</v>
      </c>
      <c r="G126" s="18"/>
      <c r="H126" s="24" t="str">
        <f>HYPERLINK(IF(OR(INDEX('Raw Data Points'!$1:$1048576,$B126,MATCH(H$7,'Raw Data Points'!$1:$1,0))=0,ISNA(INDEX('Raw Data Points'!$1:$1048576,$B126,MATCH(H$7,'Raw Data Points'!$1:$1,0)))),"",INDEX('Raw Data Points'!$1:$1048576,$B126,MATCH(H$7,'Raw Data Points'!$1:$1,0))),"Map")</f>
        <v>Map</v>
      </c>
      <c r="I126" s="24"/>
      <c r="J126" s="24"/>
      <c r="K126" s="54" t="str">
        <f t="shared" si="5"/>
        <v>106+15.65</v>
      </c>
      <c r="L126" s="18" t="str">
        <f>IF(OR(INDEX('Raw Data Points'!$1:$1048576,$B126,MATCH(L$7,'Raw Data Points'!$1:$1,0))=0,ISNA(INDEX('Raw Data Points'!$1:$1048576,$B126,MATCH(L$7,'Raw Data Points'!$1:$1,0)))),"",INDEX('Raw Data Points'!$1:$1048576,$B126,MATCH(L$7,'Raw Data Points'!$1:$1,0)))</f>
        <v>106+15.65</v>
      </c>
      <c r="M126" s="18">
        <f>IF(OR(INDEX('Raw Data Points'!$1:$1048576,$B126,MATCH(M$7,'Raw Data Points'!$1:$1,0))=0,ISNA(INDEX('Raw Data Points'!$1:$1048576,$B126,MATCH(M$7,'Raw Data Points'!$1:$1,0)))),"",INDEX('Raw Data Points'!$1:$1048576,$B126,MATCH(M$7,'Raw Data Points'!$1:$1,0)))</f>
        <v>18.03</v>
      </c>
      <c r="N126" s="18"/>
      <c r="O126" s="18"/>
      <c r="P126" s="18"/>
      <c r="Q126" s="18"/>
      <c r="R126" s="18" t="str">
        <f>IF(OR(INDEX('Raw Data Points'!$1:$1048576,$B126,MATCH(R$7,'Raw Data Points'!$1:$1,0))=0,ISNA(INDEX('Raw Data Points'!$1:$1048576,$B126,MATCH(R$7,'Raw Data Points'!$1:$1,0)))),"",INDEX('Raw Data Points'!$1:$1048576,$B126,MATCH(R$7,'Raw Data Points'!$1:$1,0)))</f>
        <v>RELOCATE</v>
      </c>
      <c r="S126" s="18" t="str">
        <f>IF(OR(INDEX('Raw Data Points'!$1:$1048576,$B126,MATCH(S$7,'Raw Data Points'!$1:$1,0))=0,ISNA(INDEX('Raw Data Points'!$1:$1048576,$B126,MATCH(S$7,'Raw Data Points'!$1:$1,0)))),"",INDEX('Raw Data Points'!$1:$1048576,$B126,MATCH(S$7,'Raw Data Points'!$1:$1,0)))</f>
        <v>CONFLICT</v>
      </c>
      <c r="T126" s="18" t="str">
        <f>IF(OR(INDEX('Raw Data Points'!$1:$1048576,$B126,MATCH(T$7,'Raw Data Points'!$1:$1,0))=0,ISNA(INDEX('Raw Data Points'!$1:$1048576,$B126,MATCH(T$7,'Raw Data Points'!$1:$1,0)))),"",INDEX('Raw Data Points'!$1:$1048576,$B126,MATCH(T$7,'Raw Data Points'!$1:$1,0)))</f>
        <v>LOCATED WITHIN FOOTPRINT OF PROPOSED IMPROVEMENTS</v>
      </c>
    </row>
    <row r="127" spans="1:20" ht="48" customHeight="1" x14ac:dyDescent="0.3">
      <c r="A127" s="3">
        <f t="shared" si="4"/>
        <v>1</v>
      </c>
      <c r="B127" s="3">
        <v>121</v>
      </c>
      <c r="C127" s="19">
        <f>IF(OR(INDEX('Raw Data Points'!$1:$1048576,$B127,MATCH(C$7,'Raw Data Points'!$1:$1,0))=0,ISNA(INDEX('Raw Data Points'!$1:$1048576,$B127,MATCH(C$7,'Raw Data Points'!$1:$1,0)))),"",INDEX('Raw Data Points'!$1:$1048576,$B127,MATCH(C$7,'Raw Data Points'!$1:$1,0)))</f>
        <v>178</v>
      </c>
      <c r="D127" s="19" t="str">
        <f>IF(OR(INDEX('Raw Data Points'!$1:$1048576,$B127,MATCH(D$7,'Raw Data Points'!$1:$1,0))=0,ISNA(INDEX('Raw Data Points'!$1:$1048576,$B127,MATCH(D$7,'Raw Data Points'!$1:$1,0)))),"",INDEX('Raw Data Points'!$1:$1048576,$B127,MATCH(D$7,'Raw Data Points'!$1:$1,0)))</f>
        <v>GVEC</v>
      </c>
      <c r="E127" s="19">
        <f t="shared" si="3"/>
        <v>0</v>
      </c>
      <c r="F127" s="19" t="str">
        <f>IF(OR(INDEX('Raw Data Points'!$1:$1048576,$B127,MATCH(F$7,'Raw Data Points'!$1:$1,0))=0,ISNA(INDEX('Raw Data Points'!$1:$1048576,$B127,MATCH(F$7,'Raw Data Points'!$1:$1,0)))),"",INDEX('Raw Data Points'!$1:$1048576,$B127,MATCH(F$7,'Raw Data Points'!$1:$1,0)))</f>
        <v>Electric Guy Anchor</v>
      </c>
      <c r="G127" s="20"/>
      <c r="H127" s="25" t="str">
        <f>HYPERLINK(IF(OR(INDEX('Raw Data Points'!$1:$1048576,$B127,MATCH(H$7,'Raw Data Points'!$1:$1,0))=0,ISNA(INDEX('Raw Data Points'!$1:$1048576,$B127,MATCH(H$7,'Raw Data Points'!$1:$1,0)))),"",INDEX('Raw Data Points'!$1:$1048576,$B127,MATCH(H$7,'Raw Data Points'!$1:$1,0))),"Map")</f>
        <v>Map</v>
      </c>
      <c r="I127" s="25"/>
      <c r="J127" s="25"/>
      <c r="K127" s="55" t="str">
        <f t="shared" si="5"/>
        <v>106+15.23</v>
      </c>
      <c r="L127" s="19" t="str">
        <f>IF(OR(INDEX('Raw Data Points'!$1:$1048576,$B127,MATCH(L$7,'Raw Data Points'!$1:$1,0))=0,ISNA(INDEX('Raw Data Points'!$1:$1048576,$B127,MATCH(L$7,'Raw Data Points'!$1:$1,0)))),"",INDEX('Raw Data Points'!$1:$1048576,$B127,MATCH(L$7,'Raw Data Points'!$1:$1,0)))</f>
        <v>106+15.23</v>
      </c>
      <c r="M127" s="19">
        <f>IF(OR(INDEX('Raw Data Points'!$1:$1048576,$B127,MATCH(M$7,'Raw Data Points'!$1:$1,0))=0,ISNA(INDEX('Raw Data Points'!$1:$1048576,$B127,MATCH(M$7,'Raw Data Points'!$1:$1,0)))),"",INDEX('Raw Data Points'!$1:$1048576,$B127,MATCH(M$7,'Raw Data Points'!$1:$1,0)))</f>
        <v>23.26</v>
      </c>
      <c r="N127" s="19"/>
      <c r="O127" s="19"/>
      <c r="P127" s="19"/>
      <c r="Q127" s="19"/>
      <c r="R127" s="19" t="str">
        <f>IF(OR(INDEX('Raw Data Points'!$1:$1048576,$B127,MATCH(R$7,'Raw Data Points'!$1:$1,0))=0,ISNA(INDEX('Raw Data Points'!$1:$1048576,$B127,MATCH(R$7,'Raw Data Points'!$1:$1,0)))),"",INDEX('Raw Data Points'!$1:$1048576,$B127,MATCH(R$7,'Raw Data Points'!$1:$1,0)))</f>
        <v>RELOCATE</v>
      </c>
      <c r="S127" s="19" t="str">
        <f>IF(OR(INDEX('Raw Data Points'!$1:$1048576,$B127,MATCH(S$7,'Raw Data Points'!$1:$1,0))=0,ISNA(INDEX('Raw Data Points'!$1:$1048576,$B127,MATCH(S$7,'Raw Data Points'!$1:$1,0)))),"",INDEX('Raw Data Points'!$1:$1048576,$B127,MATCH(S$7,'Raw Data Points'!$1:$1,0)))</f>
        <v>CONFLICT</v>
      </c>
      <c r="T127" s="19" t="str">
        <f>IF(OR(INDEX('Raw Data Points'!$1:$1048576,$B127,MATCH(T$7,'Raw Data Points'!$1:$1,0))=0,ISNA(INDEX('Raw Data Points'!$1:$1048576,$B127,MATCH(T$7,'Raw Data Points'!$1:$1,0)))),"",INDEX('Raw Data Points'!$1:$1048576,$B127,MATCH(T$7,'Raw Data Points'!$1:$1,0)))</f>
        <v>LOCATED WITHIN FOOTPRINT OF PROPOSED IMPROVEMENTS</v>
      </c>
    </row>
    <row r="128" spans="1:20" ht="48" customHeight="1" x14ac:dyDescent="0.3">
      <c r="A128" s="3">
        <f t="shared" si="4"/>
        <v>1</v>
      </c>
      <c r="B128" s="3">
        <v>122</v>
      </c>
      <c r="C128" s="18">
        <f>IF(OR(INDEX('Raw Data Points'!$1:$1048576,$B128,MATCH(C$7,'Raw Data Points'!$1:$1,0))=0,ISNA(INDEX('Raw Data Points'!$1:$1048576,$B128,MATCH(C$7,'Raw Data Points'!$1:$1,0)))),"",INDEX('Raw Data Points'!$1:$1048576,$B128,MATCH(C$7,'Raw Data Points'!$1:$1,0)))</f>
        <v>179</v>
      </c>
      <c r="D128" s="18" t="str">
        <f>IF(OR(INDEX('Raw Data Points'!$1:$1048576,$B128,MATCH(D$7,'Raw Data Points'!$1:$1,0))=0,ISNA(INDEX('Raw Data Points'!$1:$1048576,$B128,MATCH(D$7,'Raw Data Points'!$1:$1,0)))),"",INDEX('Raw Data Points'!$1:$1048576,$B128,MATCH(D$7,'Raw Data Points'!$1:$1,0)))</f>
        <v>GVEC</v>
      </c>
      <c r="E128" s="18">
        <f t="shared" si="3"/>
        <v>0</v>
      </c>
      <c r="F128" s="18" t="str">
        <f>IF(OR(INDEX('Raw Data Points'!$1:$1048576,$B128,MATCH(F$7,'Raw Data Points'!$1:$1,0))=0,ISNA(INDEX('Raw Data Points'!$1:$1048576,$B128,MATCH(F$7,'Raw Data Points'!$1:$1,0)))),"",INDEX('Raw Data Points'!$1:$1048576,$B128,MATCH(F$7,'Raw Data Points'!$1:$1,0)))</f>
        <v>Electric Power Pole</v>
      </c>
      <c r="G128" s="18"/>
      <c r="H128" s="24" t="str">
        <f>HYPERLINK(IF(OR(INDEX('Raw Data Points'!$1:$1048576,$B128,MATCH(H$7,'Raw Data Points'!$1:$1,0))=0,ISNA(INDEX('Raw Data Points'!$1:$1048576,$B128,MATCH(H$7,'Raw Data Points'!$1:$1,0)))),"",INDEX('Raw Data Points'!$1:$1048576,$B128,MATCH(H$7,'Raw Data Points'!$1:$1,0))),"Map")</f>
        <v>Map</v>
      </c>
      <c r="I128" s="24"/>
      <c r="J128" s="24"/>
      <c r="K128" s="54" t="str">
        <f t="shared" si="5"/>
        <v>106+11.99</v>
      </c>
      <c r="L128" s="18" t="str">
        <f>IF(OR(INDEX('Raw Data Points'!$1:$1048576,$B128,MATCH(L$7,'Raw Data Points'!$1:$1,0))=0,ISNA(INDEX('Raw Data Points'!$1:$1048576,$B128,MATCH(L$7,'Raw Data Points'!$1:$1,0)))),"",INDEX('Raw Data Points'!$1:$1048576,$B128,MATCH(L$7,'Raw Data Points'!$1:$1,0)))</f>
        <v>106+11.99</v>
      </c>
      <c r="M128" s="18">
        <f>IF(OR(INDEX('Raw Data Points'!$1:$1048576,$B128,MATCH(M$7,'Raw Data Points'!$1:$1,0))=0,ISNA(INDEX('Raw Data Points'!$1:$1048576,$B128,MATCH(M$7,'Raw Data Points'!$1:$1,0)))),"",INDEX('Raw Data Points'!$1:$1048576,$B128,MATCH(M$7,'Raw Data Points'!$1:$1,0)))</f>
        <v>26.2</v>
      </c>
      <c r="N128" s="18"/>
      <c r="O128" s="18"/>
      <c r="P128" s="18"/>
      <c r="Q128" s="18"/>
      <c r="R128" s="18" t="str">
        <f>IF(OR(INDEX('Raw Data Points'!$1:$1048576,$B128,MATCH(R$7,'Raw Data Points'!$1:$1,0))=0,ISNA(INDEX('Raw Data Points'!$1:$1048576,$B128,MATCH(R$7,'Raw Data Points'!$1:$1,0)))),"",INDEX('Raw Data Points'!$1:$1048576,$B128,MATCH(R$7,'Raw Data Points'!$1:$1,0)))</f>
        <v>RELOCATE</v>
      </c>
      <c r="S128" s="18" t="str">
        <f>IF(OR(INDEX('Raw Data Points'!$1:$1048576,$B128,MATCH(S$7,'Raw Data Points'!$1:$1,0))=0,ISNA(INDEX('Raw Data Points'!$1:$1048576,$B128,MATCH(S$7,'Raw Data Points'!$1:$1,0)))),"",INDEX('Raw Data Points'!$1:$1048576,$B128,MATCH(S$7,'Raw Data Points'!$1:$1,0)))</f>
        <v>CONFLICT</v>
      </c>
      <c r="T128" s="18" t="str">
        <f>IF(OR(INDEX('Raw Data Points'!$1:$1048576,$B128,MATCH(T$7,'Raw Data Points'!$1:$1,0))=0,ISNA(INDEX('Raw Data Points'!$1:$1048576,$B128,MATCH(T$7,'Raw Data Points'!$1:$1,0)))),"",INDEX('Raw Data Points'!$1:$1048576,$B128,MATCH(T$7,'Raw Data Points'!$1:$1,0)))</f>
        <v>LOCATED WITHIN FOOTPRINT OF PROPOSED IMPROVEMENTS</v>
      </c>
    </row>
    <row r="129" spans="1:20" ht="48" customHeight="1" x14ac:dyDescent="0.3">
      <c r="A129" s="3">
        <f t="shared" si="4"/>
        <v>1</v>
      </c>
      <c r="B129" s="3">
        <v>123</v>
      </c>
      <c r="C129" s="19">
        <f>IF(OR(INDEX('Raw Data Points'!$1:$1048576,$B129,MATCH(C$7,'Raw Data Points'!$1:$1,0))=0,ISNA(INDEX('Raw Data Points'!$1:$1048576,$B129,MATCH(C$7,'Raw Data Points'!$1:$1,0)))),"",INDEX('Raw Data Points'!$1:$1048576,$B129,MATCH(C$7,'Raw Data Points'!$1:$1,0)))</f>
        <v>180</v>
      </c>
      <c r="D129" s="19" t="str">
        <f>IF(OR(INDEX('Raw Data Points'!$1:$1048576,$B129,MATCH(D$7,'Raw Data Points'!$1:$1,0))=0,ISNA(INDEX('Raw Data Points'!$1:$1048576,$B129,MATCH(D$7,'Raw Data Points'!$1:$1,0)))),"",INDEX('Raw Data Points'!$1:$1048576,$B129,MATCH(D$7,'Raw Data Points'!$1:$1,0)))</f>
        <v>GVEC</v>
      </c>
      <c r="E129" s="19">
        <f t="shared" si="3"/>
        <v>0</v>
      </c>
      <c r="F129" s="19" t="str">
        <f>IF(OR(INDEX('Raw Data Points'!$1:$1048576,$B129,MATCH(F$7,'Raw Data Points'!$1:$1,0))=0,ISNA(INDEX('Raw Data Points'!$1:$1048576,$B129,MATCH(F$7,'Raw Data Points'!$1:$1,0)))),"",INDEX('Raw Data Points'!$1:$1048576,$B129,MATCH(F$7,'Raw Data Points'!$1:$1,0)))</f>
        <v>Electric Guy Anchor</v>
      </c>
      <c r="G129" s="20"/>
      <c r="H129" s="25" t="str">
        <f>HYPERLINK(IF(OR(INDEX('Raw Data Points'!$1:$1048576,$B129,MATCH(H$7,'Raw Data Points'!$1:$1,0))=0,ISNA(INDEX('Raw Data Points'!$1:$1048576,$B129,MATCH(H$7,'Raw Data Points'!$1:$1,0)))),"",INDEX('Raw Data Points'!$1:$1048576,$B129,MATCH(H$7,'Raw Data Points'!$1:$1,0))),"Map")</f>
        <v>Map</v>
      </c>
      <c r="I129" s="25"/>
      <c r="J129" s="25"/>
      <c r="K129" s="55" t="str">
        <f t="shared" si="5"/>
        <v>106+11.77</v>
      </c>
      <c r="L129" s="19" t="str">
        <f>IF(OR(INDEX('Raw Data Points'!$1:$1048576,$B129,MATCH(L$7,'Raw Data Points'!$1:$1,0))=0,ISNA(INDEX('Raw Data Points'!$1:$1048576,$B129,MATCH(L$7,'Raw Data Points'!$1:$1,0)))),"",INDEX('Raw Data Points'!$1:$1048576,$B129,MATCH(L$7,'Raw Data Points'!$1:$1,0)))</f>
        <v>106+11.77</v>
      </c>
      <c r="M129" s="19">
        <f>IF(OR(INDEX('Raw Data Points'!$1:$1048576,$B129,MATCH(M$7,'Raw Data Points'!$1:$1,0))=0,ISNA(INDEX('Raw Data Points'!$1:$1048576,$B129,MATCH(M$7,'Raw Data Points'!$1:$1,0)))),"",INDEX('Raw Data Points'!$1:$1048576,$B129,MATCH(M$7,'Raw Data Points'!$1:$1,0)))</f>
        <v>42.72</v>
      </c>
      <c r="N129" s="19"/>
      <c r="O129" s="19"/>
      <c r="P129" s="19"/>
      <c r="Q129" s="19"/>
      <c r="R129" s="19" t="str">
        <f>IF(OR(INDEX('Raw Data Points'!$1:$1048576,$B129,MATCH(R$7,'Raw Data Points'!$1:$1,0))=0,ISNA(INDEX('Raw Data Points'!$1:$1048576,$B129,MATCH(R$7,'Raw Data Points'!$1:$1,0)))),"",INDEX('Raw Data Points'!$1:$1048576,$B129,MATCH(R$7,'Raw Data Points'!$1:$1,0)))</f>
        <v>RELOCATE</v>
      </c>
      <c r="S129" s="19" t="str">
        <f>IF(OR(INDEX('Raw Data Points'!$1:$1048576,$B129,MATCH(S$7,'Raw Data Points'!$1:$1,0))=0,ISNA(INDEX('Raw Data Points'!$1:$1048576,$B129,MATCH(S$7,'Raw Data Points'!$1:$1,0)))),"",INDEX('Raw Data Points'!$1:$1048576,$B129,MATCH(S$7,'Raw Data Points'!$1:$1,0)))</f>
        <v>CONFLICT</v>
      </c>
      <c r="T129" s="19" t="str">
        <f>IF(OR(INDEX('Raw Data Points'!$1:$1048576,$B129,MATCH(T$7,'Raw Data Points'!$1:$1,0))=0,ISNA(INDEX('Raw Data Points'!$1:$1048576,$B129,MATCH(T$7,'Raw Data Points'!$1:$1,0)))),"",INDEX('Raw Data Points'!$1:$1048576,$B129,MATCH(T$7,'Raw Data Points'!$1:$1,0)))</f>
        <v>LOCATED WITHIN FOOTPRINT OF PROPOSED IMPROVEMENTS</v>
      </c>
    </row>
    <row r="130" spans="1:20" ht="48" customHeight="1" x14ac:dyDescent="0.3">
      <c r="A130" s="3">
        <f t="shared" si="4"/>
        <v>1</v>
      </c>
      <c r="B130" s="3">
        <v>124</v>
      </c>
      <c r="C130" s="18">
        <f>IF(OR(INDEX('Raw Data Points'!$1:$1048576,$B130,MATCH(C$7,'Raw Data Points'!$1:$1,0))=0,ISNA(INDEX('Raw Data Points'!$1:$1048576,$B130,MATCH(C$7,'Raw Data Points'!$1:$1,0)))),"",INDEX('Raw Data Points'!$1:$1048576,$B130,MATCH(C$7,'Raw Data Points'!$1:$1,0)))</f>
        <v>181</v>
      </c>
      <c r="D130" s="18" t="str">
        <f>IF(OR(INDEX('Raw Data Points'!$1:$1048576,$B130,MATCH(D$7,'Raw Data Points'!$1:$1,0))=0,ISNA(INDEX('Raw Data Points'!$1:$1048576,$B130,MATCH(D$7,'Raw Data Points'!$1:$1,0)))),"",INDEX('Raw Data Points'!$1:$1048576,$B130,MATCH(D$7,'Raw Data Points'!$1:$1,0)))</f>
        <v>GVEC</v>
      </c>
      <c r="E130" s="18">
        <f t="shared" si="3"/>
        <v>0</v>
      </c>
      <c r="F130" s="18" t="str">
        <f>IF(OR(INDEX('Raw Data Points'!$1:$1048576,$B130,MATCH(F$7,'Raw Data Points'!$1:$1,0))=0,ISNA(INDEX('Raw Data Points'!$1:$1048576,$B130,MATCH(F$7,'Raw Data Points'!$1:$1,0)))),"",INDEX('Raw Data Points'!$1:$1048576,$B130,MATCH(F$7,'Raw Data Points'!$1:$1,0)))</f>
        <v>Electric Service Pole</v>
      </c>
      <c r="G130" s="18"/>
      <c r="H130" s="24" t="str">
        <f>HYPERLINK(IF(OR(INDEX('Raw Data Points'!$1:$1048576,$B130,MATCH(H$7,'Raw Data Points'!$1:$1,0))=0,ISNA(INDEX('Raw Data Points'!$1:$1048576,$B130,MATCH(H$7,'Raw Data Points'!$1:$1,0)))),"",INDEX('Raw Data Points'!$1:$1048576,$B130,MATCH(H$7,'Raw Data Points'!$1:$1,0))),"Map")</f>
        <v>Map</v>
      </c>
      <c r="I130" s="24"/>
      <c r="J130" s="24"/>
      <c r="K130" s="54" t="str">
        <f t="shared" si="5"/>
        <v>106+15.40</v>
      </c>
      <c r="L130" s="18" t="str">
        <f>IF(OR(INDEX('Raw Data Points'!$1:$1048576,$B130,MATCH(L$7,'Raw Data Points'!$1:$1,0))=0,ISNA(INDEX('Raw Data Points'!$1:$1048576,$B130,MATCH(L$7,'Raw Data Points'!$1:$1,0)))),"",INDEX('Raw Data Points'!$1:$1048576,$B130,MATCH(L$7,'Raw Data Points'!$1:$1,0)))</f>
        <v>106+15.40</v>
      </c>
      <c r="M130" s="18">
        <f>IF(OR(INDEX('Raw Data Points'!$1:$1048576,$B130,MATCH(M$7,'Raw Data Points'!$1:$1,0))=0,ISNA(INDEX('Raw Data Points'!$1:$1048576,$B130,MATCH(M$7,'Raw Data Points'!$1:$1,0)))),"",INDEX('Raw Data Points'!$1:$1048576,$B130,MATCH(M$7,'Raw Data Points'!$1:$1,0)))</f>
        <v>49.56</v>
      </c>
      <c r="N130" s="18"/>
      <c r="O130" s="18"/>
      <c r="P130" s="18"/>
      <c r="Q130" s="18"/>
      <c r="R130" s="18" t="str">
        <f>IF(OR(INDEX('Raw Data Points'!$1:$1048576,$B130,MATCH(R$7,'Raw Data Points'!$1:$1,0))=0,ISNA(INDEX('Raw Data Points'!$1:$1048576,$B130,MATCH(R$7,'Raw Data Points'!$1:$1,0)))),"",INDEX('Raw Data Points'!$1:$1048576,$B130,MATCH(R$7,'Raw Data Points'!$1:$1,0)))</f>
        <v>RELOCATE</v>
      </c>
      <c r="S130" s="18" t="str">
        <f>IF(OR(INDEX('Raw Data Points'!$1:$1048576,$B130,MATCH(S$7,'Raw Data Points'!$1:$1,0))=0,ISNA(INDEX('Raw Data Points'!$1:$1048576,$B130,MATCH(S$7,'Raw Data Points'!$1:$1,0)))),"",INDEX('Raw Data Points'!$1:$1048576,$B130,MATCH(S$7,'Raw Data Points'!$1:$1,0)))</f>
        <v>CONFLICT</v>
      </c>
      <c r="T130" s="18" t="str">
        <f>IF(OR(INDEX('Raw Data Points'!$1:$1048576,$B130,MATCH(T$7,'Raw Data Points'!$1:$1,0))=0,ISNA(INDEX('Raw Data Points'!$1:$1048576,$B130,MATCH(T$7,'Raw Data Points'!$1:$1,0)))),"",INDEX('Raw Data Points'!$1:$1048576,$B130,MATCH(T$7,'Raw Data Points'!$1:$1,0)))</f>
        <v>LOCATED WITHIN FOOTPRINT OF PROPOSED IMPROVEMENTS</v>
      </c>
    </row>
    <row r="131" spans="1:20" ht="48" customHeight="1" x14ac:dyDescent="0.3">
      <c r="A131" s="3">
        <f t="shared" si="4"/>
        <v>1</v>
      </c>
      <c r="B131" s="3">
        <v>125</v>
      </c>
      <c r="C131" s="19">
        <f>IF(OR(INDEX('Raw Data Points'!$1:$1048576,$B131,MATCH(C$7,'Raw Data Points'!$1:$1,0))=0,ISNA(INDEX('Raw Data Points'!$1:$1048576,$B131,MATCH(C$7,'Raw Data Points'!$1:$1,0)))),"",INDEX('Raw Data Points'!$1:$1048576,$B131,MATCH(C$7,'Raw Data Points'!$1:$1,0)))</f>
        <v>182</v>
      </c>
      <c r="D131" s="19" t="str">
        <f>IF(OR(INDEX('Raw Data Points'!$1:$1048576,$B131,MATCH(D$7,'Raw Data Points'!$1:$1,0))=0,ISNA(INDEX('Raw Data Points'!$1:$1048576,$B131,MATCH(D$7,'Raw Data Points'!$1:$1,0)))),"",INDEX('Raw Data Points'!$1:$1048576,$B131,MATCH(D$7,'Raw Data Points'!$1:$1,0)))</f>
        <v>GVEC</v>
      </c>
      <c r="E131" s="19">
        <f t="shared" si="3"/>
        <v>0</v>
      </c>
      <c r="F131" s="19" t="str">
        <f>IF(OR(INDEX('Raw Data Points'!$1:$1048576,$B131,MATCH(F$7,'Raw Data Points'!$1:$1,0))=0,ISNA(INDEX('Raw Data Points'!$1:$1048576,$B131,MATCH(F$7,'Raw Data Points'!$1:$1,0)))),"",INDEX('Raw Data Points'!$1:$1048576,$B131,MATCH(F$7,'Raw Data Points'!$1:$1,0)))</f>
        <v>Electric Power Pole</v>
      </c>
      <c r="G131" s="20"/>
      <c r="H131" s="25" t="str">
        <f>HYPERLINK(IF(OR(INDEX('Raw Data Points'!$1:$1048576,$B131,MATCH(H$7,'Raw Data Points'!$1:$1,0))=0,ISNA(INDEX('Raw Data Points'!$1:$1048576,$B131,MATCH(H$7,'Raw Data Points'!$1:$1,0)))),"",INDEX('Raw Data Points'!$1:$1048576,$B131,MATCH(H$7,'Raw Data Points'!$1:$1,0))),"Map")</f>
        <v>Map</v>
      </c>
      <c r="I131" s="25"/>
      <c r="J131" s="25"/>
      <c r="K131" s="55" t="str">
        <f t="shared" si="5"/>
        <v>105+97.38</v>
      </c>
      <c r="L131" s="19" t="str">
        <f>IF(OR(INDEX('Raw Data Points'!$1:$1048576,$B131,MATCH(L$7,'Raw Data Points'!$1:$1,0))=0,ISNA(INDEX('Raw Data Points'!$1:$1048576,$B131,MATCH(L$7,'Raw Data Points'!$1:$1,0)))),"",INDEX('Raw Data Points'!$1:$1048576,$B131,MATCH(L$7,'Raw Data Points'!$1:$1,0)))</f>
        <v>105+97.38</v>
      </c>
      <c r="M131" s="19">
        <f>IF(OR(INDEX('Raw Data Points'!$1:$1048576,$B131,MATCH(M$7,'Raw Data Points'!$1:$1,0))=0,ISNA(INDEX('Raw Data Points'!$1:$1048576,$B131,MATCH(M$7,'Raw Data Points'!$1:$1,0)))),"",INDEX('Raw Data Points'!$1:$1048576,$B131,MATCH(M$7,'Raw Data Points'!$1:$1,0)))</f>
        <v>33.590000000000003</v>
      </c>
      <c r="N131" s="19"/>
      <c r="O131" s="19"/>
      <c r="P131" s="19"/>
      <c r="Q131" s="19"/>
      <c r="R131" s="19" t="str">
        <f>IF(OR(INDEX('Raw Data Points'!$1:$1048576,$B131,MATCH(R$7,'Raw Data Points'!$1:$1,0))=0,ISNA(INDEX('Raw Data Points'!$1:$1048576,$B131,MATCH(R$7,'Raw Data Points'!$1:$1,0)))),"",INDEX('Raw Data Points'!$1:$1048576,$B131,MATCH(R$7,'Raw Data Points'!$1:$1,0)))</f>
        <v>RELOCATE</v>
      </c>
      <c r="S131" s="19" t="str">
        <f>IF(OR(INDEX('Raw Data Points'!$1:$1048576,$B131,MATCH(S$7,'Raw Data Points'!$1:$1,0))=0,ISNA(INDEX('Raw Data Points'!$1:$1048576,$B131,MATCH(S$7,'Raw Data Points'!$1:$1,0)))),"",INDEX('Raw Data Points'!$1:$1048576,$B131,MATCH(S$7,'Raw Data Points'!$1:$1,0)))</f>
        <v>CONFLICT</v>
      </c>
      <c r="T131" s="19" t="str">
        <f>IF(OR(INDEX('Raw Data Points'!$1:$1048576,$B131,MATCH(T$7,'Raw Data Points'!$1:$1,0))=0,ISNA(INDEX('Raw Data Points'!$1:$1048576,$B131,MATCH(T$7,'Raw Data Points'!$1:$1,0)))),"",INDEX('Raw Data Points'!$1:$1048576,$B131,MATCH(T$7,'Raw Data Points'!$1:$1,0)))</f>
        <v>LOCATED WITHIN FOOTPRINT OF PROPOSED IMPROVEMENTS</v>
      </c>
    </row>
    <row r="132" spans="1:20" ht="48" customHeight="1" x14ac:dyDescent="0.3">
      <c r="A132" s="3">
        <f t="shared" si="4"/>
        <v>1</v>
      </c>
      <c r="B132" s="3">
        <v>126</v>
      </c>
      <c r="C132" s="18">
        <f>IF(OR(INDEX('Raw Data Points'!$1:$1048576,$B132,MATCH(C$7,'Raw Data Points'!$1:$1,0))=0,ISNA(INDEX('Raw Data Points'!$1:$1048576,$B132,MATCH(C$7,'Raw Data Points'!$1:$1,0)))),"",INDEX('Raw Data Points'!$1:$1048576,$B132,MATCH(C$7,'Raw Data Points'!$1:$1,0)))</f>
        <v>183</v>
      </c>
      <c r="D132" s="18" t="str">
        <f>IF(OR(INDEX('Raw Data Points'!$1:$1048576,$B132,MATCH(D$7,'Raw Data Points'!$1:$1,0))=0,ISNA(INDEX('Raw Data Points'!$1:$1048576,$B132,MATCH(D$7,'Raw Data Points'!$1:$1,0)))),"",INDEX('Raw Data Points'!$1:$1048576,$B132,MATCH(D$7,'Raw Data Points'!$1:$1,0)))</f>
        <v>GVEC</v>
      </c>
      <c r="E132" s="18">
        <f t="shared" si="3"/>
        <v>0</v>
      </c>
      <c r="F132" s="18" t="str">
        <f>IF(OR(INDEX('Raw Data Points'!$1:$1048576,$B132,MATCH(F$7,'Raw Data Points'!$1:$1,0))=0,ISNA(INDEX('Raw Data Points'!$1:$1048576,$B132,MATCH(F$7,'Raw Data Points'!$1:$1,0)))),"",INDEX('Raw Data Points'!$1:$1048576,$B132,MATCH(F$7,'Raw Data Points'!$1:$1,0)))</f>
        <v>Electric Guy Anchor</v>
      </c>
      <c r="G132" s="18"/>
      <c r="H132" s="24" t="str">
        <f>HYPERLINK(IF(OR(INDEX('Raw Data Points'!$1:$1048576,$B132,MATCH(H$7,'Raw Data Points'!$1:$1,0))=0,ISNA(INDEX('Raw Data Points'!$1:$1048576,$B132,MATCH(H$7,'Raw Data Points'!$1:$1,0)))),"",INDEX('Raw Data Points'!$1:$1048576,$B132,MATCH(H$7,'Raw Data Points'!$1:$1,0))),"Map")</f>
        <v>Map</v>
      </c>
      <c r="I132" s="24"/>
      <c r="J132" s="24"/>
      <c r="K132" s="54" t="str">
        <f t="shared" si="5"/>
        <v>106+06.03</v>
      </c>
      <c r="L132" s="18" t="str">
        <f>IF(OR(INDEX('Raw Data Points'!$1:$1048576,$B132,MATCH(L$7,'Raw Data Points'!$1:$1,0))=0,ISNA(INDEX('Raw Data Points'!$1:$1048576,$B132,MATCH(L$7,'Raw Data Points'!$1:$1,0)))),"",INDEX('Raw Data Points'!$1:$1048576,$B132,MATCH(L$7,'Raw Data Points'!$1:$1,0)))</f>
        <v>106+06.03</v>
      </c>
      <c r="M132" s="18">
        <f>IF(OR(INDEX('Raw Data Points'!$1:$1048576,$B132,MATCH(M$7,'Raw Data Points'!$1:$1,0))=0,ISNA(INDEX('Raw Data Points'!$1:$1048576,$B132,MATCH(M$7,'Raw Data Points'!$1:$1,0)))),"",INDEX('Raw Data Points'!$1:$1048576,$B132,MATCH(M$7,'Raw Data Points'!$1:$1,0)))</f>
        <v>42.81</v>
      </c>
      <c r="N132" s="18"/>
      <c r="O132" s="18"/>
      <c r="P132" s="18"/>
      <c r="Q132" s="18"/>
      <c r="R132" s="18" t="str">
        <f>IF(OR(INDEX('Raw Data Points'!$1:$1048576,$B132,MATCH(R$7,'Raw Data Points'!$1:$1,0))=0,ISNA(INDEX('Raw Data Points'!$1:$1048576,$B132,MATCH(R$7,'Raw Data Points'!$1:$1,0)))),"",INDEX('Raw Data Points'!$1:$1048576,$B132,MATCH(R$7,'Raw Data Points'!$1:$1,0)))</f>
        <v>RELOCATE</v>
      </c>
      <c r="S132" s="18" t="str">
        <f>IF(OR(INDEX('Raw Data Points'!$1:$1048576,$B132,MATCH(S$7,'Raw Data Points'!$1:$1,0))=0,ISNA(INDEX('Raw Data Points'!$1:$1048576,$B132,MATCH(S$7,'Raw Data Points'!$1:$1,0)))),"",INDEX('Raw Data Points'!$1:$1048576,$B132,MATCH(S$7,'Raw Data Points'!$1:$1,0)))</f>
        <v>CONFLICT</v>
      </c>
      <c r="T132" s="18" t="str">
        <f>IF(OR(INDEX('Raw Data Points'!$1:$1048576,$B132,MATCH(T$7,'Raw Data Points'!$1:$1,0))=0,ISNA(INDEX('Raw Data Points'!$1:$1048576,$B132,MATCH(T$7,'Raw Data Points'!$1:$1,0)))),"",INDEX('Raw Data Points'!$1:$1048576,$B132,MATCH(T$7,'Raw Data Points'!$1:$1,0)))</f>
        <v>LOCATED WITHIN FOOTPRINT OF PROPOSED IMPROVEMENTS</v>
      </c>
    </row>
    <row r="133" spans="1:20" ht="48" customHeight="1" x14ac:dyDescent="0.3">
      <c r="A133" s="3">
        <f t="shared" si="4"/>
        <v>1</v>
      </c>
      <c r="B133" s="3">
        <v>127</v>
      </c>
      <c r="C133" s="19">
        <f>IF(OR(INDEX('Raw Data Points'!$1:$1048576,$B133,MATCH(C$7,'Raw Data Points'!$1:$1,0))=0,ISNA(INDEX('Raw Data Points'!$1:$1048576,$B133,MATCH(C$7,'Raw Data Points'!$1:$1,0)))),"",INDEX('Raw Data Points'!$1:$1048576,$B133,MATCH(C$7,'Raw Data Points'!$1:$1,0)))</f>
        <v>184</v>
      </c>
      <c r="D133" s="19" t="str">
        <f>IF(OR(INDEX('Raw Data Points'!$1:$1048576,$B133,MATCH(D$7,'Raw Data Points'!$1:$1,0))=0,ISNA(INDEX('Raw Data Points'!$1:$1048576,$B133,MATCH(D$7,'Raw Data Points'!$1:$1,0)))),"",INDEX('Raw Data Points'!$1:$1048576,$B133,MATCH(D$7,'Raw Data Points'!$1:$1,0)))</f>
        <v>GVEC</v>
      </c>
      <c r="E133" s="19">
        <f t="shared" si="3"/>
        <v>0</v>
      </c>
      <c r="F133" s="19" t="str">
        <f>IF(OR(INDEX('Raw Data Points'!$1:$1048576,$B133,MATCH(F$7,'Raw Data Points'!$1:$1,0))=0,ISNA(INDEX('Raw Data Points'!$1:$1048576,$B133,MATCH(F$7,'Raw Data Points'!$1:$1,0)))),"",INDEX('Raw Data Points'!$1:$1048576,$B133,MATCH(F$7,'Raw Data Points'!$1:$1,0)))</f>
        <v>Electric Guy Anchor</v>
      </c>
      <c r="G133" s="20"/>
      <c r="H133" s="25" t="str">
        <f>HYPERLINK(IF(OR(INDEX('Raw Data Points'!$1:$1048576,$B133,MATCH(H$7,'Raw Data Points'!$1:$1,0))=0,ISNA(INDEX('Raw Data Points'!$1:$1048576,$B133,MATCH(H$7,'Raw Data Points'!$1:$1,0)))),"",INDEX('Raw Data Points'!$1:$1048576,$B133,MATCH(H$7,'Raw Data Points'!$1:$1,0))),"Map")</f>
        <v>Map</v>
      </c>
      <c r="I133" s="25"/>
      <c r="J133" s="25"/>
      <c r="K133" s="55" t="str">
        <f t="shared" si="5"/>
        <v>105+89.12</v>
      </c>
      <c r="L133" s="19" t="str">
        <f>IF(OR(INDEX('Raw Data Points'!$1:$1048576,$B133,MATCH(L$7,'Raw Data Points'!$1:$1,0))=0,ISNA(INDEX('Raw Data Points'!$1:$1048576,$B133,MATCH(L$7,'Raw Data Points'!$1:$1,0)))),"",INDEX('Raw Data Points'!$1:$1048576,$B133,MATCH(L$7,'Raw Data Points'!$1:$1,0)))</f>
        <v>105+89.12</v>
      </c>
      <c r="M133" s="19">
        <f>IF(OR(INDEX('Raw Data Points'!$1:$1048576,$B133,MATCH(M$7,'Raw Data Points'!$1:$1,0))=0,ISNA(INDEX('Raw Data Points'!$1:$1048576,$B133,MATCH(M$7,'Raw Data Points'!$1:$1,0)))),"",INDEX('Raw Data Points'!$1:$1048576,$B133,MATCH(M$7,'Raw Data Points'!$1:$1,0)))</f>
        <v>26.39</v>
      </c>
      <c r="N133" s="19"/>
      <c r="O133" s="19"/>
      <c r="P133" s="19"/>
      <c r="Q133" s="19"/>
      <c r="R133" s="19" t="str">
        <f>IF(OR(INDEX('Raw Data Points'!$1:$1048576,$B133,MATCH(R$7,'Raw Data Points'!$1:$1,0))=0,ISNA(INDEX('Raw Data Points'!$1:$1048576,$B133,MATCH(R$7,'Raw Data Points'!$1:$1,0)))),"",INDEX('Raw Data Points'!$1:$1048576,$B133,MATCH(R$7,'Raw Data Points'!$1:$1,0)))</f>
        <v>RELOCATE</v>
      </c>
      <c r="S133" s="19" t="str">
        <f>IF(OR(INDEX('Raw Data Points'!$1:$1048576,$B133,MATCH(S$7,'Raw Data Points'!$1:$1,0))=0,ISNA(INDEX('Raw Data Points'!$1:$1048576,$B133,MATCH(S$7,'Raw Data Points'!$1:$1,0)))),"",INDEX('Raw Data Points'!$1:$1048576,$B133,MATCH(S$7,'Raw Data Points'!$1:$1,0)))</f>
        <v>CONFLICT</v>
      </c>
      <c r="T133" s="19" t="str">
        <f>IF(OR(INDEX('Raw Data Points'!$1:$1048576,$B133,MATCH(T$7,'Raw Data Points'!$1:$1,0))=0,ISNA(INDEX('Raw Data Points'!$1:$1048576,$B133,MATCH(T$7,'Raw Data Points'!$1:$1,0)))),"",INDEX('Raw Data Points'!$1:$1048576,$B133,MATCH(T$7,'Raw Data Points'!$1:$1,0)))</f>
        <v>LOCATED WITHIN FOOTPRINT OF PROPOSED IMPROVEMENTS</v>
      </c>
    </row>
    <row r="134" spans="1:20" ht="48" customHeight="1" x14ac:dyDescent="0.3">
      <c r="A134" s="3">
        <f t="shared" si="4"/>
        <v>1</v>
      </c>
      <c r="B134" s="3">
        <v>128</v>
      </c>
      <c r="C134" s="18">
        <f>IF(OR(INDEX('Raw Data Points'!$1:$1048576,$B134,MATCH(C$7,'Raw Data Points'!$1:$1,0))=0,ISNA(INDEX('Raw Data Points'!$1:$1048576,$B134,MATCH(C$7,'Raw Data Points'!$1:$1,0)))),"",INDEX('Raw Data Points'!$1:$1048576,$B134,MATCH(C$7,'Raw Data Points'!$1:$1,0)))</f>
        <v>185</v>
      </c>
      <c r="D134" s="18" t="str">
        <f>IF(OR(INDEX('Raw Data Points'!$1:$1048576,$B134,MATCH(D$7,'Raw Data Points'!$1:$1,0))=0,ISNA(INDEX('Raw Data Points'!$1:$1048576,$B134,MATCH(D$7,'Raw Data Points'!$1:$1,0)))),"",INDEX('Raw Data Points'!$1:$1048576,$B134,MATCH(D$7,'Raw Data Points'!$1:$1,0)))</f>
        <v>GVEC</v>
      </c>
      <c r="E134" s="18">
        <f t="shared" si="3"/>
        <v>0</v>
      </c>
      <c r="F134" s="18" t="str">
        <f>IF(OR(INDEX('Raw Data Points'!$1:$1048576,$B134,MATCH(F$7,'Raw Data Points'!$1:$1,0))=0,ISNA(INDEX('Raw Data Points'!$1:$1048576,$B134,MATCH(F$7,'Raw Data Points'!$1:$1,0)))),"",INDEX('Raw Data Points'!$1:$1048576,$B134,MATCH(F$7,'Raw Data Points'!$1:$1,0)))</f>
        <v>Electric Guy Anchor</v>
      </c>
      <c r="G134" s="18"/>
      <c r="H134" s="24" t="str">
        <f>HYPERLINK(IF(OR(INDEX('Raw Data Points'!$1:$1048576,$B134,MATCH(H$7,'Raw Data Points'!$1:$1,0))=0,ISNA(INDEX('Raw Data Points'!$1:$1048576,$B134,MATCH(H$7,'Raw Data Points'!$1:$1,0)))),"",INDEX('Raw Data Points'!$1:$1048576,$B134,MATCH(H$7,'Raw Data Points'!$1:$1,0))),"Map")</f>
        <v>Map</v>
      </c>
      <c r="I134" s="24"/>
      <c r="J134" s="24"/>
      <c r="K134" s="54" t="str">
        <f t="shared" si="5"/>
        <v>106+01.98</v>
      </c>
      <c r="L134" s="18" t="str">
        <f>IF(OR(INDEX('Raw Data Points'!$1:$1048576,$B134,MATCH(L$7,'Raw Data Points'!$1:$1,0))=0,ISNA(INDEX('Raw Data Points'!$1:$1048576,$B134,MATCH(L$7,'Raw Data Points'!$1:$1,0)))),"",INDEX('Raw Data Points'!$1:$1048576,$B134,MATCH(L$7,'Raw Data Points'!$1:$1,0)))</f>
        <v>106+01.98</v>
      </c>
      <c r="M134" s="18">
        <f>IF(OR(INDEX('Raw Data Points'!$1:$1048576,$B134,MATCH(M$7,'Raw Data Points'!$1:$1,0))=0,ISNA(INDEX('Raw Data Points'!$1:$1048576,$B134,MATCH(M$7,'Raw Data Points'!$1:$1,0)))),"",INDEX('Raw Data Points'!$1:$1048576,$B134,MATCH(M$7,'Raw Data Points'!$1:$1,0)))</f>
        <v>42.41</v>
      </c>
      <c r="N134" s="18"/>
      <c r="O134" s="18"/>
      <c r="P134" s="18"/>
      <c r="Q134" s="18"/>
      <c r="R134" s="18" t="str">
        <f>IF(OR(INDEX('Raw Data Points'!$1:$1048576,$B134,MATCH(R$7,'Raw Data Points'!$1:$1,0))=0,ISNA(INDEX('Raw Data Points'!$1:$1048576,$B134,MATCH(R$7,'Raw Data Points'!$1:$1,0)))),"",INDEX('Raw Data Points'!$1:$1048576,$B134,MATCH(R$7,'Raw Data Points'!$1:$1,0)))</f>
        <v>RELOCATE</v>
      </c>
      <c r="S134" s="18" t="str">
        <f>IF(OR(INDEX('Raw Data Points'!$1:$1048576,$B134,MATCH(S$7,'Raw Data Points'!$1:$1,0))=0,ISNA(INDEX('Raw Data Points'!$1:$1048576,$B134,MATCH(S$7,'Raw Data Points'!$1:$1,0)))),"",INDEX('Raw Data Points'!$1:$1048576,$B134,MATCH(S$7,'Raw Data Points'!$1:$1,0)))</f>
        <v>CONFLICT</v>
      </c>
      <c r="T134" s="18" t="str">
        <f>IF(OR(INDEX('Raw Data Points'!$1:$1048576,$B134,MATCH(T$7,'Raw Data Points'!$1:$1,0))=0,ISNA(INDEX('Raw Data Points'!$1:$1048576,$B134,MATCH(T$7,'Raw Data Points'!$1:$1,0)))),"",INDEX('Raw Data Points'!$1:$1048576,$B134,MATCH(T$7,'Raw Data Points'!$1:$1,0)))</f>
        <v>LOCATED WITHIN FOOTPRINT OF PROPOSED IMPROVEMENTS</v>
      </c>
    </row>
    <row r="135" spans="1:20" ht="48" customHeight="1" x14ac:dyDescent="0.3">
      <c r="A135" s="3">
        <f t="shared" si="4"/>
        <v>1</v>
      </c>
      <c r="B135" s="3">
        <v>129</v>
      </c>
      <c r="C135" s="19">
        <f>IF(OR(INDEX('Raw Data Points'!$1:$1048576,$B135,MATCH(C$7,'Raw Data Points'!$1:$1,0))=0,ISNA(INDEX('Raw Data Points'!$1:$1048576,$B135,MATCH(C$7,'Raw Data Points'!$1:$1,0)))),"",INDEX('Raw Data Points'!$1:$1048576,$B135,MATCH(C$7,'Raw Data Points'!$1:$1,0)))</f>
        <v>186</v>
      </c>
      <c r="D135" s="19" t="str">
        <f>IF(OR(INDEX('Raw Data Points'!$1:$1048576,$B135,MATCH(D$7,'Raw Data Points'!$1:$1,0))=0,ISNA(INDEX('Raw Data Points'!$1:$1048576,$B135,MATCH(D$7,'Raw Data Points'!$1:$1,0)))),"",INDEX('Raw Data Points'!$1:$1048576,$B135,MATCH(D$7,'Raw Data Points'!$1:$1,0)))</f>
        <v>GVEC</v>
      </c>
      <c r="E135" s="19">
        <f t="shared" si="3"/>
        <v>0</v>
      </c>
      <c r="F135" s="19" t="str">
        <f>IF(OR(INDEX('Raw Data Points'!$1:$1048576,$B135,MATCH(F$7,'Raw Data Points'!$1:$1,0))=0,ISNA(INDEX('Raw Data Points'!$1:$1048576,$B135,MATCH(F$7,'Raw Data Points'!$1:$1,0)))),"",INDEX('Raw Data Points'!$1:$1048576,$B135,MATCH(F$7,'Raw Data Points'!$1:$1,0)))</f>
        <v>Electric Guy Anchor</v>
      </c>
      <c r="G135" s="20"/>
      <c r="H135" s="25" t="str">
        <f>HYPERLINK(IF(OR(INDEX('Raw Data Points'!$1:$1048576,$B135,MATCH(H$7,'Raw Data Points'!$1:$1,0))=0,ISNA(INDEX('Raw Data Points'!$1:$1048576,$B135,MATCH(H$7,'Raw Data Points'!$1:$1,0)))),"",INDEX('Raw Data Points'!$1:$1048576,$B135,MATCH(H$7,'Raw Data Points'!$1:$1,0))),"Map")</f>
        <v>Map</v>
      </c>
      <c r="I135" s="25"/>
      <c r="J135" s="25"/>
      <c r="K135" s="55" t="str">
        <f t="shared" si="5"/>
        <v>105+84.64</v>
      </c>
      <c r="L135" s="19" t="str">
        <f>IF(OR(INDEX('Raw Data Points'!$1:$1048576,$B135,MATCH(L$7,'Raw Data Points'!$1:$1,0))=0,ISNA(INDEX('Raw Data Points'!$1:$1048576,$B135,MATCH(L$7,'Raw Data Points'!$1:$1,0)))),"",INDEX('Raw Data Points'!$1:$1048576,$B135,MATCH(L$7,'Raw Data Points'!$1:$1,0)))</f>
        <v>105+84.64</v>
      </c>
      <c r="M135" s="19">
        <f>IF(OR(INDEX('Raw Data Points'!$1:$1048576,$B135,MATCH(M$7,'Raw Data Points'!$1:$1,0))=0,ISNA(INDEX('Raw Data Points'!$1:$1048576,$B135,MATCH(M$7,'Raw Data Points'!$1:$1,0)))),"",INDEX('Raw Data Points'!$1:$1048576,$B135,MATCH(M$7,'Raw Data Points'!$1:$1,0)))</f>
        <v>26.62</v>
      </c>
      <c r="N135" s="19"/>
      <c r="O135" s="19"/>
      <c r="P135" s="19"/>
      <c r="Q135" s="19"/>
      <c r="R135" s="19" t="str">
        <f>IF(OR(INDEX('Raw Data Points'!$1:$1048576,$B135,MATCH(R$7,'Raw Data Points'!$1:$1,0))=0,ISNA(INDEX('Raw Data Points'!$1:$1048576,$B135,MATCH(R$7,'Raw Data Points'!$1:$1,0)))),"",INDEX('Raw Data Points'!$1:$1048576,$B135,MATCH(R$7,'Raw Data Points'!$1:$1,0)))</f>
        <v>RELOCATE</v>
      </c>
      <c r="S135" s="19" t="str">
        <f>IF(OR(INDEX('Raw Data Points'!$1:$1048576,$B135,MATCH(S$7,'Raw Data Points'!$1:$1,0))=0,ISNA(INDEX('Raw Data Points'!$1:$1048576,$B135,MATCH(S$7,'Raw Data Points'!$1:$1,0)))),"",INDEX('Raw Data Points'!$1:$1048576,$B135,MATCH(S$7,'Raw Data Points'!$1:$1,0)))</f>
        <v>CONFLICT</v>
      </c>
      <c r="T135" s="19" t="str">
        <f>IF(OR(INDEX('Raw Data Points'!$1:$1048576,$B135,MATCH(T$7,'Raw Data Points'!$1:$1,0))=0,ISNA(INDEX('Raw Data Points'!$1:$1048576,$B135,MATCH(T$7,'Raw Data Points'!$1:$1,0)))),"",INDEX('Raw Data Points'!$1:$1048576,$B135,MATCH(T$7,'Raw Data Points'!$1:$1,0)))</f>
        <v>LOCATED WITHIN FOOTPRINT OF PROPOSED IMPROVEMENTS</v>
      </c>
    </row>
    <row r="136" spans="1:20" ht="48" customHeight="1" x14ac:dyDescent="0.3">
      <c r="A136" s="3">
        <f t="shared" si="4"/>
        <v>1</v>
      </c>
      <c r="B136" s="3">
        <v>130</v>
      </c>
      <c r="C136" s="18">
        <f>IF(OR(INDEX('Raw Data Points'!$1:$1048576,$B136,MATCH(C$7,'Raw Data Points'!$1:$1,0))=0,ISNA(INDEX('Raw Data Points'!$1:$1048576,$B136,MATCH(C$7,'Raw Data Points'!$1:$1,0)))),"",INDEX('Raw Data Points'!$1:$1048576,$B136,MATCH(C$7,'Raw Data Points'!$1:$1,0)))</f>
        <v>187</v>
      </c>
      <c r="D136" s="18" t="str">
        <f>IF(OR(INDEX('Raw Data Points'!$1:$1048576,$B136,MATCH(D$7,'Raw Data Points'!$1:$1,0))=0,ISNA(INDEX('Raw Data Points'!$1:$1048576,$B136,MATCH(D$7,'Raw Data Points'!$1:$1,0)))),"",INDEX('Raw Data Points'!$1:$1048576,$B136,MATCH(D$7,'Raw Data Points'!$1:$1,0)))</f>
        <v>GREEN VALLEY SUD</v>
      </c>
      <c r="E136" s="18">
        <f t="shared" ref="E136:E155" si="6">IF($D:$D="AT&amp;T",$W$8,IF($D:$D="CENTERPOINT ENERGY",$W$9,IF($D:$D="GBRA",$W$10,IF($D:$D="GVEC",$W$11,IF($D:$D="NBU ELECTRIC",$W$12,IF($D:$D="NBU WATER/WW",$W$13,IF($D:$D="CHARTER",$W$14,IF($D:$D="VERIZON",$W$15,IF($D:$D="ZAYO GROUP",$W$16,IF($D:$D="GREEN VALLEY SUD",$W$17,""))))))))))</f>
        <v>0</v>
      </c>
      <c r="F136" s="18" t="str">
        <f>IF(OR(INDEX('Raw Data Points'!$1:$1048576,$B136,MATCH(F$7,'Raw Data Points'!$1:$1,0))=0,ISNA(INDEX('Raw Data Points'!$1:$1048576,$B136,MATCH(F$7,'Raw Data Points'!$1:$1,0)))),"",INDEX('Raw Data Points'!$1:$1048576,$B136,MATCH(F$7,'Raw Data Points'!$1:$1,0)))</f>
        <v>Fire Hydrant</v>
      </c>
      <c r="G136" s="18"/>
      <c r="H136" s="24" t="str">
        <f>HYPERLINK(IF(OR(INDEX('Raw Data Points'!$1:$1048576,$B136,MATCH(H$7,'Raw Data Points'!$1:$1,0))=0,ISNA(INDEX('Raw Data Points'!$1:$1048576,$B136,MATCH(H$7,'Raw Data Points'!$1:$1,0)))),"",INDEX('Raw Data Points'!$1:$1048576,$B136,MATCH(H$7,'Raw Data Points'!$1:$1,0))),"Map")</f>
        <v>Map</v>
      </c>
      <c r="I136" s="24"/>
      <c r="J136" s="24"/>
      <c r="K136" s="54" t="str">
        <f t="shared" si="5"/>
        <v>105+69.48</v>
      </c>
      <c r="L136" s="18" t="str">
        <f>IF(OR(INDEX('Raw Data Points'!$1:$1048576,$B136,MATCH(L$7,'Raw Data Points'!$1:$1,0))=0,ISNA(INDEX('Raw Data Points'!$1:$1048576,$B136,MATCH(L$7,'Raw Data Points'!$1:$1,0)))),"",INDEX('Raw Data Points'!$1:$1048576,$B136,MATCH(L$7,'Raw Data Points'!$1:$1,0)))</f>
        <v>105+69.48</v>
      </c>
      <c r="M136" s="18">
        <f>IF(OR(INDEX('Raw Data Points'!$1:$1048576,$B136,MATCH(M$7,'Raw Data Points'!$1:$1,0))=0,ISNA(INDEX('Raw Data Points'!$1:$1048576,$B136,MATCH(M$7,'Raw Data Points'!$1:$1,0)))),"",INDEX('Raw Data Points'!$1:$1048576,$B136,MATCH(M$7,'Raw Data Points'!$1:$1,0)))</f>
        <v>26.04</v>
      </c>
      <c r="N136" s="18"/>
      <c r="O136" s="18"/>
      <c r="P136" s="18"/>
      <c r="Q136" s="18"/>
      <c r="R136" s="18" t="str">
        <f>IF(OR(INDEX('Raw Data Points'!$1:$1048576,$B136,MATCH(R$7,'Raw Data Points'!$1:$1,0))=0,ISNA(INDEX('Raw Data Points'!$1:$1048576,$B136,MATCH(R$7,'Raw Data Points'!$1:$1,0)))),"",INDEX('Raw Data Points'!$1:$1048576,$B136,MATCH(R$7,'Raw Data Points'!$1:$1,0)))</f>
        <v>RELOCATE</v>
      </c>
      <c r="S136" s="18" t="str">
        <f>IF(OR(INDEX('Raw Data Points'!$1:$1048576,$B136,MATCH(S$7,'Raw Data Points'!$1:$1,0))=0,ISNA(INDEX('Raw Data Points'!$1:$1048576,$B136,MATCH(S$7,'Raw Data Points'!$1:$1,0)))),"",INDEX('Raw Data Points'!$1:$1048576,$B136,MATCH(S$7,'Raw Data Points'!$1:$1,0)))</f>
        <v>CONFLICT</v>
      </c>
      <c r="T136" s="18" t="str">
        <f>IF(OR(INDEX('Raw Data Points'!$1:$1048576,$B136,MATCH(T$7,'Raw Data Points'!$1:$1,0))=0,ISNA(INDEX('Raw Data Points'!$1:$1048576,$B136,MATCH(T$7,'Raw Data Points'!$1:$1,0)))),"",INDEX('Raw Data Points'!$1:$1048576,$B136,MATCH(T$7,'Raw Data Points'!$1:$1,0)))</f>
        <v>LOCATED WITHIN FOOTPRINT OF PROPOSED IMPROVEMENTS</v>
      </c>
    </row>
    <row r="137" spans="1:20" ht="48" customHeight="1" x14ac:dyDescent="0.3">
      <c r="A137" s="3">
        <f t="shared" ref="A137:A155" si="7">IF(C137="","",1)</f>
        <v>1</v>
      </c>
      <c r="B137" s="3">
        <v>131</v>
      </c>
      <c r="C137" s="19">
        <f>IF(OR(INDEX('Raw Data Points'!$1:$1048576,$B137,MATCH(C$7,'Raw Data Points'!$1:$1,0))=0,ISNA(INDEX('Raw Data Points'!$1:$1048576,$B137,MATCH(C$7,'Raw Data Points'!$1:$1,0)))),"",INDEX('Raw Data Points'!$1:$1048576,$B137,MATCH(C$7,'Raw Data Points'!$1:$1,0)))</f>
        <v>188</v>
      </c>
      <c r="D137" s="19" t="str">
        <f>IF(OR(INDEX('Raw Data Points'!$1:$1048576,$B137,MATCH(D$7,'Raw Data Points'!$1:$1,0))=0,ISNA(INDEX('Raw Data Points'!$1:$1048576,$B137,MATCH(D$7,'Raw Data Points'!$1:$1,0)))),"",INDEX('Raw Data Points'!$1:$1048576,$B137,MATCH(D$7,'Raw Data Points'!$1:$1,0)))</f>
        <v>GREEN VALLEY SUD</v>
      </c>
      <c r="E137" s="19">
        <f t="shared" si="6"/>
        <v>0</v>
      </c>
      <c r="F137" s="19" t="str">
        <f>IF(OR(INDEX('Raw Data Points'!$1:$1048576,$B137,MATCH(F$7,'Raw Data Points'!$1:$1,0))=0,ISNA(INDEX('Raw Data Points'!$1:$1048576,$B137,MATCH(F$7,'Raw Data Points'!$1:$1,0)))),"",INDEX('Raw Data Points'!$1:$1048576,$B137,MATCH(F$7,'Raw Data Points'!$1:$1,0)))</f>
        <v>Water Valve</v>
      </c>
      <c r="G137" s="20"/>
      <c r="H137" s="25" t="str">
        <f>HYPERLINK(IF(OR(INDEX('Raw Data Points'!$1:$1048576,$B137,MATCH(H$7,'Raw Data Points'!$1:$1,0))=0,ISNA(INDEX('Raw Data Points'!$1:$1048576,$B137,MATCH(H$7,'Raw Data Points'!$1:$1,0)))),"",INDEX('Raw Data Points'!$1:$1048576,$B137,MATCH(H$7,'Raw Data Points'!$1:$1,0))),"Map")</f>
        <v>Map</v>
      </c>
      <c r="I137" s="25"/>
      <c r="J137" s="25"/>
      <c r="K137" s="55" t="str">
        <f t="shared" si="5"/>
        <v>105+94.17</v>
      </c>
      <c r="L137" s="19" t="str">
        <f>IF(OR(INDEX('Raw Data Points'!$1:$1048576,$B137,MATCH(L$7,'Raw Data Points'!$1:$1,0))=0,ISNA(INDEX('Raw Data Points'!$1:$1048576,$B137,MATCH(L$7,'Raw Data Points'!$1:$1,0)))),"",INDEX('Raw Data Points'!$1:$1048576,$B137,MATCH(L$7,'Raw Data Points'!$1:$1,0)))</f>
        <v>105+94.17</v>
      </c>
      <c r="M137" s="19">
        <f>IF(OR(INDEX('Raw Data Points'!$1:$1048576,$B137,MATCH(M$7,'Raw Data Points'!$1:$1,0))=0,ISNA(INDEX('Raw Data Points'!$1:$1048576,$B137,MATCH(M$7,'Raw Data Points'!$1:$1,0)))),"",INDEX('Raw Data Points'!$1:$1048576,$B137,MATCH(M$7,'Raw Data Points'!$1:$1,0)))</f>
        <v>52.83</v>
      </c>
      <c r="N137" s="19"/>
      <c r="O137" s="19"/>
      <c r="P137" s="19"/>
      <c r="Q137" s="19"/>
      <c r="R137" s="19" t="str">
        <f>IF(OR(INDEX('Raw Data Points'!$1:$1048576,$B137,MATCH(R$7,'Raw Data Points'!$1:$1,0))=0,ISNA(INDEX('Raw Data Points'!$1:$1048576,$B137,MATCH(R$7,'Raw Data Points'!$1:$1,0)))),"",INDEX('Raw Data Points'!$1:$1048576,$B137,MATCH(R$7,'Raw Data Points'!$1:$1,0)))</f>
        <v>RELOCATE</v>
      </c>
      <c r="S137" s="19" t="str">
        <f>IF(OR(INDEX('Raw Data Points'!$1:$1048576,$B137,MATCH(S$7,'Raw Data Points'!$1:$1,0))=0,ISNA(INDEX('Raw Data Points'!$1:$1048576,$B137,MATCH(S$7,'Raw Data Points'!$1:$1,0)))),"",INDEX('Raw Data Points'!$1:$1048576,$B137,MATCH(S$7,'Raw Data Points'!$1:$1,0)))</f>
        <v>CONFLICT</v>
      </c>
      <c r="T137" s="19" t="str">
        <f>IF(OR(INDEX('Raw Data Points'!$1:$1048576,$B137,MATCH(T$7,'Raw Data Points'!$1:$1,0))=0,ISNA(INDEX('Raw Data Points'!$1:$1048576,$B137,MATCH(T$7,'Raw Data Points'!$1:$1,0)))),"",INDEX('Raw Data Points'!$1:$1048576,$B137,MATCH(T$7,'Raw Data Points'!$1:$1,0)))</f>
        <v>LOCATED WITHIN FOOTPRINT OF PROPOSED IMPROVEMENTS</v>
      </c>
    </row>
    <row r="138" spans="1:20" ht="48" customHeight="1" x14ac:dyDescent="0.3">
      <c r="A138" s="3">
        <f t="shared" si="7"/>
        <v>1</v>
      </c>
      <c r="B138" s="3">
        <v>132</v>
      </c>
      <c r="C138" s="18">
        <f>IF(OR(INDEX('Raw Data Points'!$1:$1048576,$B138,MATCH(C$7,'Raw Data Points'!$1:$1,0))=0,ISNA(INDEX('Raw Data Points'!$1:$1048576,$B138,MATCH(C$7,'Raw Data Points'!$1:$1,0)))),"",INDEX('Raw Data Points'!$1:$1048576,$B138,MATCH(C$7,'Raw Data Points'!$1:$1,0)))</f>
        <v>189</v>
      </c>
      <c r="D138" s="18" t="str">
        <f>IF(OR(INDEX('Raw Data Points'!$1:$1048576,$B138,MATCH(D$7,'Raw Data Points'!$1:$1,0))=0,ISNA(INDEX('Raw Data Points'!$1:$1048576,$B138,MATCH(D$7,'Raw Data Points'!$1:$1,0)))),"",INDEX('Raw Data Points'!$1:$1048576,$B138,MATCH(D$7,'Raw Data Points'!$1:$1,0)))</f>
        <v>GVEC</v>
      </c>
      <c r="E138" s="18">
        <f t="shared" si="6"/>
        <v>0</v>
      </c>
      <c r="F138" s="18" t="str">
        <f>IF(OR(INDEX('Raw Data Points'!$1:$1048576,$B138,MATCH(F$7,'Raw Data Points'!$1:$1,0))=0,ISNA(INDEX('Raw Data Points'!$1:$1048576,$B138,MATCH(F$7,'Raw Data Points'!$1:$1,0)))),"",INDEX('Raw Data Points'!$1:$1048576,$B138,MATCH(F$7,'Raw Data Points'!$1:$1,0)))</f>
        <v>Electric Power Pole</v>
      </c>
      <c r="G138" s="18"/>
      <c r="H138" s="24" t="str">
        <f>HYPERLINK(IF(OR(INDEX('Raw Data Points'!$1:$1048576,$B138,MATCH(H$7,'Raw Data Points'!$1:$1,0))=0,ISNA(INDEX('Raw Data Points'!$1:$1048576,$B138,MATCH(H$7,'Raw Data Points'!$1:$1,0)))),"",INDEX('Raw Data Points'!$1:$1048576,$B138,MATCH(H$7,'Raw Data Points'!$1:$1,0))),"Map")</f>
        <v>Map</v>
      </c>
      <c r="I138" s="24"/>
      <c r="J138" s="24"/>
      <c r="K138" s="54" t="str">
        <f t="shared" ref="K138:K154" si="8">L138</f>
        <v>105+76.65</v>
      </c>
      <c r="L138" s="18" t="str">
        <f>IF(OR(INDEX('Raw Data Points'!$1:$1048576,$B138,MATCH(L$7,'Raw Data Points'!$1:$1,0))=0,ISNA(INDEX('Raw Data Points'!$1:$1048576,$B138,MATCH(L$7,'Raw Data Points'!$1:$1,0)))),"",INDEX('Raw Data Points'!$1:$1048576,$B138,MATCH(L$7,'Raw Data Points'!$1:$1,0)))</f>
        <v>105+76.65</v>
      </c>
      <c r="M138" s="18">
        <f>IF(OR(INDEX('Raw Data Points'!$1:$1048576,$B138,MATCH(M$7,'Raw Data Points'!$1:$1,0))=0,ISNA(INDEX('Raw Data Points'!$1:$1048576,$B138,MATCH(M$7,'Raw Data Points'!$1:$1,0)))),"",INDEX('Raw Data Points'!$1:$1048576,$B138,MATCH(M$7,'Raw Data Points'!$1:$1,0)))</f>
        <v>42.57</v>
      </c>
      <c r="N138" s="18"/>
      <c r="O138" s="18"/>
      <c r="P138" s="18"/>
      <c r="Q138" s="18"/>
      <c r="R138" s="18" t="str">
        <f>IF(OR(INDEX('Raw Data Points'!$1:$1048576,$B138,MATCH(R$7,'Raw Data Points'!$1:$1,0))=0,ISNA(INDEX('Raw Data Points'!$1:$1048576,$B138,MATCH(R$7,'Raw Data Points'!$1:$1,0)))),"",INDEX('Raw Data Points'!$1:$1048576,$B138,MATCH(R$7,'Raw Data Points'!$1:$1,0)))</f>
        <v>RELOCATE</v>
      </c>
      <c r="S138" s="18" t="str">
        <f>IF(OR(INDEX('Raw Data Points'!$1:$1048576,$B138,MATCH(S$7,'Raw Data Points'!$1:$1,0))=0,ISNA(INDEX('Raw Data Points'!$1:$1048576,$B138,MATCH(S$7,'Raw Data Points'!$1:$1,0)))),"",INDEX('Raw Data Points'!$1:$1048576,$B138,MATCH(S$7,'Raw Data Points'!$1:$1,0)))</f>
        <v>CONFLICT</v>
      </c>
      <c r="T138" s="18" t="str">
        <f>IF(OR(INDEX('Raw Data Points'!$1:$1048576,$B138,MATCH(T$7,'Raw Data Points'!$1:$1,0))=0,ISNA(INDEX('Raw Data Points'!$1:$1048576,$B138,MATCH(T$7,'Raw Data Points'!$1:$1,0)))),"",INDEX('Raw Data Points'!$1:$1048576,$B138,MATCH(T$7,'Raw Data Points'!$1:$1,0)))</f>
        <v>LOCATED WITHIN FOOTPRINT OF PROPOSED IMPROVEMENTS</v>
      </c>
    </row>
    <row r="139" spans="1:20" ht="48" customHeight="1" x14ac:dyDescent="0.3">
      <c r="A139" s="3">
        <f t="shared" si="7"/>
        <v>1</v>
      </c>
      <c r="B139" s="3">
        <v>133</v>
      </c>
      <c r="C139" s="19">
        <f>IF(OR(INDEX('Raw Data Points'!$1:$1048576,$B139,MATCH(C$7,'Raw Data Points'!$1:$1,0))=0,ISNA(INDEX('Raw Data Points'!$1:$1048576,$B139,MATCH(C$7,'Raw Data Points'!$1:$1,0)))),"",INDEX('Raw Data Points'!$1:$1048576,$B139,MATCH(C$7,'Raw Data Points'!$1:$1,0)))</f>
        <v>190</v>
      </c>
      <c r="D139" s="19" t="str">
        <f>IF(OR(INDEX('Raw Data Points'!$1:$1048576,$B139,MATCH(D$7,'Raw Data Points'!$1:$1,0))=0,ISNA(INDEX('Raw Data Points'!$1:$1048576,$B139,MATCH(D$7,'Raw Data Points'!$1:$1,0)))),"",INDEX('Raw Data Points'!$1:$1048576,$B139,MATCH(D$7,'Raw Data Points'!$1:$1,0)))</f>
        <v>GREEN VALLEY SUD</v>
      </c>
      <c r="E139" s="19">
        <f t="shared" si="6"/>
        <v>0</v>
      </c>
      <c r="F139" s="19" t="str">
        <f>IF(OR(INDEX('Raw Data Points'!$1:$1048576,$B139,MATCH(F$7,'Raw Data Points'!$1:$1,0))=0,ISNA(INDEX('Raw Data Points'!$1:$1048576,$B139,MATCH(F$7,'Raw Data Points'!$1:$1,0)))),"",INDEX('Raw Data Points'!$1:$1048576,$B139,MATCH(F$7,'Raw Data Points'!$1:$1,0)))</f>
        <v>Water Valve</v>
      </c>
      <c r="G139" s="20"/>
      <c r="H139" s="25" t="str">
        <f>HYPERLINK(IF(OR(INDEX('Raw Data Points'!$1:$1048576,$B139,MATCH(H$7,'Raw Data Points'!$1:$1,0))=0,ISNA(INDEX('Raw Data Points'!$1:$1048576,$B139,MATCH(H$7,'Raw Data Points'!$1:$1,0)))),"",INDEX('Raw Data Points'!$1:$1048576,$B139,MATCH(H$7,'Raw Data Points'!$1:$1,0))),"Map")</f>
        <v>Map</v>
      </c>
      <c r="I139" s="25"/>
      <c r="J139" s="25"/>
      <c r="K139" s="55" t="str">
        <f t="shared" si="8"/>
        <v>105+70.06</v>
      </c>
      <c r="L139" s="19" t="str">
        <f>IF(OR(INDEX('Raw Data Points'!$1:$1048576,$B139,MATCH(L$7,'Raw Data Points'!$1:$1,0))=0,ISNA(INDEX('Raw Data Points'!$1:$1048576,$B139,MATCH(L$7,'Raw Data Points'!$1:$1,0)))),"",INDEX('Raw Data Points'!$1:$1048576,$B139,MATCH(L$7,'Raw Data Points'!$1:$1,0)))</f>
        <v>105+70.06</v>
      </c>
      <c r="M139" s="19">
        <f>IF(OR(INDEX('Raw Data Points'!$1:$1048576,$B139,MATCH(M$7,'Raw Data Points'!$1:$1,0))=0,ISNA(INDEX('Raw Data Points'!$1:$1048576,$B139,MATCH(M$7,'Raw Data Points'!$1:$1,0)))),"",INDEX('Raw Data Points'!$1:$1048576,$B139,MATCH(M$7,'Raw Data Points'!$1:$1,0)))</f>
        <v>53.47</v>
      </c>
      <c r="N139" s="19"/>
      <c r="O139" s="19"/>
      <c r="P139" s="19"/>
      <c r="Q139" s="19"/>
      <c r="R139" s="19" t="str">
        <f>IF(OR(INDEX('Raw Data Points'!$1:$1048576,$B139,MATCH(R$7,'Raw Data Points'!$1:$1,0))=0,ISNA(INDEX('Raw Data Points'!$1:$1048576,$B139,MATCH(R$7,'Raw Data Points'!$1:$1,0)))),"",INDEX('Raw Data Points'!$1:$1048576,$B139,MATCH(R$7,'Raw Data Points'!$1:$1,0)))</f>
        <v>RELOCATE</v>
      </c>
      <c r="S139" s="19" t="str">
        <f>IF(OR(INDEX('Raw Data Points'!$1:$1048576,$B139,MATCH(S$7,'Raw Data Points'!$1:$1,0))=0,ISNA(INDEX('Raw Data Points'!$1:$1048576,$B139,MATCH(S$7,'Raw Data Points'!$1:$1,0)))),"",INDEX('Raw Data Points'!$1:$1048576,$B139,MATCH(S$7,'Raw Data Points'!$1:$1,0)))</f>
        <v>CONFLICT</v>
      </c>
      <c r="T139" s="19" t="str">
        <f>IF(OR(INDEX('Raw Data Points'!$1:$1048576,$B139,MATCH(T$7,'Raw Data Points'!$1:$1,0))=0,ISNA(INDEX('Raw Data Points'!$1:$1048576,$B139,MATCH(T$7,'Raw Data Points'!$1:$1,0)))),"",INDEX('Raw Data Points'!$1:$1048576,$B139,MATCH(T$7,'Raw Data Points'!$1:$1,0)))</f>
        <v>LOCATED WITHIN FOOTPRINT OF PROPOSED IMPROVEMENTS</v>
      </c>
    </row>
    <row r="140" spans="1:20" ht="48" customHeight="1" x14ac:dyDescent="0.3">
      <c r="A140" s="3">
        <f t="shared" si="7"/>
        <v>1</v>
      </c>
      <c r="B140" s="3">
        <v>134</v>
      </c>
      <c r="C140" s="18">
        <f>IF(OR(INDEX('Raw Data Points'!$1:$1048576,$B140,MATCH(C$7,'Raw Data Points'!$1:$1,0))=0,ISNA(INDEX('Raw Data Points'!$1:$1048576,$B140,MATCH(C$7,'Raw Data Points'!$1:$1,0)))),"",INDEX('Raw Data Points'!$1:$1048576,$B140,MATCH(C$7,'Raw Data Points'!$1:$1,0)))</f>
        <v>191</v>
      </c>
      <c r="D140" s="18" t="str">
        <f>IF(OR(INDEX('Raw Data Points'!$1:$1048576,$B140,MATCH(D$7,'Raw Data Points'!$1:$1,0))=0,ISNA(INDEX('Raw Data Points'!$1:$1048576,$B140,MATCH(D$7,'Raw Data Points'!$1:$1,0)))),"",INDEX('Raw Data Points'!$1:$1048576,$B140,MATCH(D$7,'Raw Data Points'!$1:$1,0)))</f>
        <v>GREEN VALLEY SUD</v>
      </c>
      <c r="E140" s="18">
        <f t="shared" si="6"/>
        <v>0</v>
      </c>
      <c r="F140" s="18" t="str">
        <f>IF(OR(INDEX('Raw Data Points'!$1:$1048576,$B140,MATCH(F$7,'Raw Data Points'!$1:$1,0))=0,ISNA(INDEX('Raw Data Points'!$1:$1048576,$B140,MATCH(F$7,'Raw Data Points'!$1:$1,0)))),"",INDEX('Raw Data Points'!$1:$1048576,$B140,MATCH(F$7,'Raw Data Points'!$1:$1,0)))</f>
        <v>Water Valve</v>
      </c>
      <c r="G140" s="18"/>
      <c r="H140" s="24" t="str">
        <f>HYPERLINK(IF(OR(INDEX('Raw Data Points'!$1:$1048576,$B140,MATCH(H$7,'Raw Data Points'!$1:$1,0))=0,ISNA(INDEX('Raw Data Points'!$1:$1048576,$B140,MATCH(H$7,'Raw Data Points'!$1:$1,0)))),"",INDEX('Raw Data Points'!$1:$1048576,$B140,MATCH(H$7,'Raw Data Points'!$1:$1,0))),"Map")</f>
        <v>Map</v>
      </c>
      <c r="I140" s="24"/>
      <c r="J140" s="24"/>
      <c r="K140" s="54" t="str">
        <f t="shared" si="8"/>
        <v>105+68.45</v>
      </c>
      <c r="L140" s="18" t="str">
        <f>IF(OR(INDEX('Raw Data Points'!$1:$1048576,$B140,MATCH(L$7,'Raw Data Points'!$1:$1,0))=0,ISNA(INDEX('Raw Data Points'!$1:$1048576,$B140,MATCH(L$7,'Raw Data Points'!$1:$1,0)))),"",INDEX('Raw Data Points'!$1:$1048576,$B140,MATCH(L$7,'Raw Data Points'!$1:$1,0)))</f>
        <v>105+68.45</v>
      </c>
      <c r="M140" s="18">
        <f>IF(OR(INDEX('Raw Data Points'!$1:$1048576,$B140,MATCH(M$7,'Raw Data Points'!$1:$1,0))=0,ISNA(INDEX('Raw Data Points'!$1:$1048576,$B140,MATCH(M$7,'Raw Data Points'!$1:$1,0)))),"",INDEX('Raw Data Points'!$1:$1048576,$B140,MATCH(M$7,'Raw Data Points'!$1:$1,0)))</f>
        <v>54.67</v>
      </c>
      <c r="N140" s="18"/>
      <c r="O140" s="18"/>
      <c r="P140" s="18"/>
      <c r="Q140" s="18"/>
      <c r="R140" s="18" t="str">
        <f>IF(OR(INDEX('Raw Data Points'!$1:$1048576,$B140,MATCH(R$7,'Raw Data Points'!$1:$1,0))=0,ISNA(INDEX('Raw Data Points'!$1:$1048576,$B140,MATCH(R$7,'Raw Data Points'!$1:$1,0)))),"",INDEX('Raw Data Points'!$1:$1048576,$B140,MATCH(R$7,'Raw Data Points'!$1:$1,0)))</f>
        <v>RELOCATE</v>
      </c>
      <c r="S140" s="18" t="str">
        <f>IF(OR(INDEX('Raw Data Points'!$1:$1048576,$B140,MATCH(S$7,'Raw Data Points'!$1:$1,0))=0,ISNA(INDEX('Raw Data Points'!$1:$1048576,$B140,MATCH(S$7,'Raw Data Points'!$1:$1,0)))),"",INDEX('Raw Data Points'!$1:$1048576,$B140,MATCH(S$7,'Raw Data Points'!$1:$1,0)))</f>
        <v>CONFLICT</v>
      </c>
      <c r="T140" s="18" t="str">
        <f>IF(OR(INDEX('Raw Data Points'!$1:$1048576,$B140,MATCH(T$7,'Raw Data Points'!$1:$1,0))=0,ISNA(INDEX('Raw Data Points'!$1:$1048576,$B140,MATCH(T$7,'Raw Data Points'!$1:$1,0)))),"",INDEX('Raw Data Points'!$1:$1048576,$B140,MATCH(T$7,'Raw Data Points'!$1:$1,0)))</f>
        <v>LOCATED WITHIN FOOTPRINT OF PROPOSED IMPROVEMENTS</v>
      </c>
    </row>
    <row r="141" spans="1:20" ht="48" customHeight="1" x14ac:dyDescent="0.3">
      <c r="A141" s="3">
        <f t="shared" si="7"/>
        <v>1</v>
      </c>
      <c r="B141" s="3">
        <v>135</v>
      </c>
      <c r="C141" s="19">
        <f>IF(OR(INDEX('Raw Data Points'!$1:$1048576,$B141,MATCH(C$7,'Raw Data Points'!$1:$1,0))=0,ISNA(INDEX('Raw Data Points'!$1:$1048576,$B141,MATCH(C$7,'Raw Data Points'!$1:$1,0)))),"",INDEX('Raw Data Points'!$1:$1048576,$B141,MATCH(C$7,'Raw Data Points'!$1:$1,0)))</f>
        <v>192</v>
      </c>
      <c r="D141" s="19" t="str">
        <f>IF(OR(INDEX('Raw Data Points'!$1:$1048576,$B141,MATCH(D$7,'Raw Data Points'!$1:$1,0))=0,ISNA(INDEX('Raw Data Points'!$1:$1048576,$B141,MATCH(D$7,'Raw Data Points'!$1:$1,0)))),"",INDEX('Raw Data Points'!$1:$1048576,$B141,MATCH(D$7,'Raw Data Points'!$1:$1,0)))</f>
        <v>GVEC</v>
      </c>
      <c r="E141" s="19">
        <f t="shared" si="6"/>
        <v>0</v>
      </c>
      <c r="F141" s="19" t="str">
        <f>IF(OR(INDEX('Raw Data Points'!$1:$1048576,$B141,MATCH(F$7,'Raw Data Points'!$1:$1,0))=0,ISNA(INDEX('Raw Data Points'!$1:$1048576,$B141,MATCH(F$7,'Raw Data Points'!$1:$1,0)))),"",INDEX('Raw Data Points'!$1:$1048576,$B141,MATCH(F$7,'Raw Data Points'!$1:$1,0)))</f>
        <v>Electric Guy Anchor</v>
      </c>
      <c r="G141" s="20"/>
      <c r="H141" s="25" t="str">
        <f>HYPERLINK(IF(OR(INDEX('Raw Data Points'!$1:$1048576,$B141,MATCH(H$7,'Raw Data Points'!$1:$1,0))=0,ISNA(INDEX('Raw Data Points'!$1:$1048576,$B141,MATCH(H$7,'Raw Data Points'!$1:$1,0)))),"",INDEX('Raw Data Points'!$1:$1048576,$B141,MATCH(H$7,'Raw Data Points'!$1:$1,0))),"Map")</f>
        <v>Map</v>
      </c>
      <c r="I141" s="25"/>
      <c r="J141" s="25"/>
      <c r="K141" s="55" t="str">
        <f t="shared" si="8"/>
        <v>103+95.14</v>
      </c>
      <c r="L141" s="19" t="str">
        <f>IF(OR(INDEX('Raw Data Points'!$1:$1048576,$B141,MATCH(L$7,'Raw Data Points'!$1:$1,0))=0,ISNA(INDEX('Raw Data Points'!$1:$1048576,$B141,MATCH(L$7,'Raw Data Points'!$1:$1,0)))),"",INDEX('Raw Data Points'!$1:$1048576,$B141,MATCH(L$7,'Raw Data Points'!$1:$1,0)))</f>
        <v>103+95.14</v>
      </c>
      <c r="M141" s="19">
        <f>IF(OR(INDEX('Raw Data Points'!$1:$1048576,$B141,MATCH(M$7,'Raw Data Points'!$1:$1,0))=0,ISNA(INDEX('Raw Data Points'!$1:$1048576,$B141,MATCH(M$7,'Raw Data Points'!$1:$1,0)))),"",INDEX('Raw Data Points'!$1:$1048576,$B141,MATCH(M$7,'Raw Data Points'!$1:$1,0)))</f>
        <v>-68.36</v>
      </c>
      <c r="N141" s="19"/>
      <c r="O141" s="19"/>
      <c r="P141" s="19"/>
      <c r="Q141" s="19"/>
      <c r="R141" s="19" t="str">
        <f>IF(OR(INDEX('Raw Data Points'!$1:$1048576,$B141,MATCH(R$7,'Raw Data Points'!$1:$1,0))=0,ISNA(INDEX('Raw Data Points'!$1:$1048576,$B141,MATCH(R$7,'Raw Data Points'!$1:$1,0)))),"",INDEX('Raw Data Points'!$1:$1048576,$B141,MATCH(R$7,'Raw Data Points'!$1:$1,0)))</f>
        <v>RELOCATE</v>
      </c>
      <c r="S141" s="19" t="str">
        <f>IF(OR(INDEX('Raw Data Points'!$1:$1048576,$B141,MATCH(S$7,'Raw Data Points'!$1:$1,0))=0,ISNA(INDEX('Raw Data Points'!$1:$1048576,$B141,MATCH(S$7,'Raw Data Points'!$1:$1,0)))),"",INDEX('Raw Data Points'!$1:$1048576,$B141,MATCH(S$7,'Raw Data Points'!$1:$1,0)))</f>
        <v>CONFLICT</v>
      </c>
      <c r="T141" s="19" t="str">
        <f>IF(OR(INDEX('Raw Data Points'!$1:$1048576,$B141,MATCH(T$7,'Raw Data Points'!$1:$1,0))=0,ISNA(INDEX('Raw Data Points'!$1:$1048576,$B141,MATCH(T$7,'Raw Data Points'!$1:$1,0)))),"",INDEX('Raw Data Points'!$1:$1048576,$B141,MATCH(T$7,'Raw Data Points'!$1:$1,0)))</f>
        <v>LOCATED WITHIN FOOTPRINT OF PROPOSED IMPROVEMENTS</v>
      </c>
    </row>
    <row r="142" spans="1:20" ht="48" customHeight="1" x14ac:dyDescent="0.3">
      <c r="A142" s="3">
        <f t="shared" si="7"/>
        <v>1</v>
      </c>
      <c r="B142" s="3">
        <v>136</v>
      </c>
      <c r="C142" s="18">
        <f>IF(OR(INDEX('Raw Data Points'!$1:$1048576,$B142,MATCH(C$7,'Raw Data Points'!$1:$1,0))=0,ISNA(INDEX('Raw Data Points'!$1:$1048576,$B142,MATCH(C$7,'Raw Data Points'!$1:$1,0)))),"",INDEX('Raw Data Points'!$1:$1048576,$B142,MATCH(C$7,'Raw Data Points'!$1:$1,0)))</f>
        <v>193</v>
      </c>
      <c r="D142" s="18" t="str">
        <f>IF(OR(INDEX('Raw Data Points'!$1:$1048576,$B142,MATCH(D$7,'Raw Data Points'!$1:$1,0))=0,ISNA(INDEX('Raw Data Points'!$1:$1048576,$B142,MATCH(D$7,'Raw Data Points'!$1:$1,0)))),"",INDEX('Raw Data Points'!$1:$1048576,$B142,MATCH(D$7,'Raw Data Points'!$1:$1,0)))</f>
        <v>GVEC</v>
      </c>
      <c r="E142" s="18">
        <f t="shared" si="6"/>
        <v>0</v>
      </c>
      <c r="F142" s="18" t="str">
        <f>IF(OR(INDEX('Raw Data Points'!$1:$1048576,$B142,MATCH(F$7,'Raw Data Points'!$1:$1,0))=0,ISNA(INDEX('Raw Data Points'!$1:$1048576,$B142,MATCH(F$7,'Raw Data Points'!$1:$1,0)))),"",INDEX('Raw Data Points'!$1:$1048576,$B142,MATCH(F$7,'Raw Data Points'!$1:$1,0)))</f>
        <v>Electric Power Pole</v>
      </c>
      <c r="G142" s="18"/>
      <c r="H142" s="24" t="str">
        <f>HYPERLINK(IF(OR(INDEX('Raw Data Points'!$1:$1048576,$B142,MATCH(H$7,'Raw Data Points'!$1:$1,0))=0,ISNA(INDEX('Raw Data Points'!$1:$1048576,$B142,MATCH(H$7,'Raw Data Points'!$1:$1,0)))),"",INDEX('Raw Data Points'!$1:$1048576,$B142,MATCH(H$7,'Raw Data Points'!$1:$1,0))),"Map")</f>
        <v>Map</v>
      </c>
      <c r="I142" s="24"/>
      <c r="J142" s="24"/>
      <c r="K142" s="54" t="str">
        <f t="shared" si="8"/>
        <v>103+88.06</v>
      </c>
      <c r="L142" s="18" t="str">
        <f>IF(OR(INDEX('Raw Data Points'!$1:$1048576,$B142,MATCH(L$7,'Raw Data Points'!$1:$1,0))=0,ISNA(INDEX('Raw Data Points'!$1:$1048576,$B142,MATCH(L$7,'Raw Data Points'!$1:$1,0)))),"",INDEX('Raw Data Points'!$1:$1048576,$B142,MATCH(L$7,'Raw Data Points'!$1:$1,0)))</f>
        <v>103+88.06</v>
      </c>
      <c r="M142" s="18">
        <f>IF(OR(INDEX('Raw Data Points'!$1:$1048576,$B142,MATCH(M$7,'Raw Data Points'!$1:$1,0))=0,ISNA(INDEX('Raw Data Points'!$1:$1048576,$B142,MATCH(M$7,'Raw Data Points'!$1:$1,0)))),"",INDEX('Raw Data Points'!$1:$1048576,$B142,MATCH(M$7,'Raw Data Points'!$1:$1,0)))</f>
        <v>-69.760000000000005</v>
      </c>
      <c r="N142" s="18"/>
      <c r="O142" s="18"/>
      <c r="P142" s="18"/>
      <c r="Q142" s="18"/>
      <c r="R142" s="18" t="str">
        <f>IF(OR(INDEX('Raw Data Points'!$1:$1048576,$B142,MATCH(R$7,'Raw Data Points'!$1:$1,0))=0,ISNA(INDEX('Raw Data Points'!$1:$1048576,$B142,MATCH(R$7,'Raw Data Points'!$1:$1,0)))),"",INDEX('Raw Data Points'!$1:$1048576,$B142,MATCH(R$7,'Raw Data Points'!$1:$1,0)))</f>
        <v>RELOCATE</v>
      </c>
      <c r="S142" s="18" t="str">
        <f>IF(OR(INDEX('Raw Data Points'!$1:$1048576,$B142,MATCH(S$7,'Raw Data Points'!$1:$1,0))=0,ISNA(INDEX('Raw Data Points'!$1:$1048576,$B142,MATCH(S$7,'Raw Data Points'!$1:$1,0)))),"",INDEX('Raw Data Points'!$1:$1048576,$B142,MATCH(S$7,'Raw Data Points'!$1:$1,0)))</f>
        <v>CONFLICT</v>
      </c>
      <c r="T142" s="18" t="str">
        <f>IF(OR(INDEX('Raw Data Points'!$1:$1048576,$B142,MATCH(T$7,'Raw Data Points'!$1:$1,0))=0,ISNA(INDEX('Raw Data Points'!$1:$1048576,$B142,MATCH(T$7,'Raw Data Points'!$1:$1,0)))),"",INDEX('Raw Data Points'!$1:$1048576,$B142,MATCH(T$7,'Raw Data Points'!$1:$1,0)))</f>
        <v>LOCATED WITHIN FOOTPRINT OF PROPOSED IMPROVEMENTS</v>
      </c>
    </row>
    <row r="143" spans="1:20" ht="48" customHeight="1" x14ac:dyDescent="0.3">
      <c r="A143" s="3">
        <f t="shared" si="7"/>
        <v>1</v>
      </c>
      <c r="B143" s="3">
        <v>137</v>
      </c>
      <c r="C143" s="19">
        <f>IF(OR(INDEX('Raw Data Points'!$1:$1048576,$B143,MATCH(C$7,'Raw Data Points'!$1:$1,0))=0,ISNA(INDEX('Raw Data Points'!$1:$1048576,$B143,MATCH(C$7,'Raw Data Points'!$1:$1,0)))),"",INDEX('Raw Data Points'!$1:$1048576,$B143,MATCH(C$7,'Raw Data Points'!$1:$1,0)))</f>
        <v>194</v>
      </c>
      <c r="D143" s="19" t="str">
        <f>IF(OR(INDEX('Raw Data Points'!$1:$1048576,$B143,MATCH(D$7,'Raw Data Points'!$1:$1,0))=0,ISNA(INDEX('Raw Data Points'!$1:$1048576,$B143,MATCH(D$7,'Raw Data Points'!$1:$1,0)))),"",INDEX('Raw Data Points'!$1:$1048576,$B143,MATCH(D$7,'Raw Data Points'!$1:$1,0)))</f>
        <v>GVEC</v>
      </c>
      <c r="E143" s="19">
        <f t="shared" si="6"/>
        <v>0</v>
      </c>
      <c r="F143" s="19" t="str">
        <f>IF(OR(INDEX('Raw Data Points'!$1:$1048576,$B143,MATCH(F$7,'Raw Data Points'!$1:$1,0))=0,ISNA(INDEX('Raw Data Points'!$1:$1048576,$B143,MATCH(F$7,'Raw Data Points'!$1:$1,0)))),"",INDEX('Raw Data Points'!$1:$1048576,$B143,MATCH(F$7,'Raw Data Points'!$1:$1,0)))</f>
        <v>Electric Power Pole</v>
      </c>
      <c r="G143" s="20"/>
      <c r="H143" s="25" t="str">
        <f>HYPERLINK(IF(OR(INDEX('Raw Data Points'!$1:$1048576,$B143,MATCH(H$7,'Raw Data Points'!$1:$1,0))=0,ISNA(INDEX('Raw Data Points'!$1:$1048576,$B143,MATCH(H$7,'Raw Data Points'!$1:$1,0)))),"",INDEX('Raw Data Points'!$1:$1048576,$B143,MATCH(H$7,'Raw Data Points'!$1:$1,0))),"Map")</f>
        <v>Map</v>
      </c>
      <c r="I143" s="25"/>
      <c r="J143" s="25"/>
      <c r="K143" s="55" t="str">
        <f t="shared" si="8"/>
        <v>104+31.66</v>
      </c>
      <c r="L143" s="19" t="str">
        <f>IF(OR(INDEX('Raw Data Points'!$1:$1048576,$B143,MATCH(L$7,'Raw Data Points'!$1:$1,0))=0,ISNA(INDEX('Raw Data Points'!$1:$1048576,$B143,MATCH(L$7,'Raw Data Points'!$1:$1,0)))),"",INDEX('Raw Data Points'!$1:$1048576,$B143,MATCH(L$7,'Raw Data Points'!$1:$1,0)))</f>
        <v>104+31.66</v>
      </c>
      <c r="M143" s="19">
        <f>IF(OR(INDEX('Raw Data Points'!$1:$1048576,$B143,MATCH(M$7,'Raw Data Points'!$1:$1,0))=0,ISNA(INDEX('Raw Data Points'!$1:$1048576,$B143,MATCH(M$7,'Raw Data Points'!$1:$1,0)))),"",INDEX('Raw Data Points'!$1:$1048576,$B143,MATCH(M$7,'Raw Data Points'!$1:$1,0)))</f>
        <v>44.72</v>
      </c>
      <c r="N143" s="19"/>
      <c r="O143" s="19"/>
      <c r="P143" s="19"/>
      <c r="Q143" s="19"/>
      <c r="R143" s="19" t="str">
        <f>IF(OR(INDEX('Raw Data Points'!$1:$1048576,$B143,MATCH(R$7,'Raw Data Points'!$1:$1,0))=0,ISNA(INDEX('Raw Data Points'!$1:$1048576,$B143,MATCH(R$7,'Raw Data Points'!$1:$1,0)))),"",INDEX('Raw Data Points'!$1:$1048576,$B143,MATCH(R$7,'Raw Data Points'!$1:$1,0)))</f>
        <v>RELOCATE</v>
      </c>
      <c r="S143" s="19" t="str">
        <f>IF(OR(INDEX('Raw Data Points'!$1:$1048576,$B143,MATCH(S$7,'Raw Data Points'!$1:$1,0))=0,ISNA(INDEX('Raw Data Points'!$1:$1048576,$B143,MATCH(S$7,'Raw Data Points'!$1:$1,0)))),"",INDEX('Raw Data Points'!$1:$1048576,$B143,MATCH(S$7,'Raw Data Points'!$1:$1,0)))</f>
        <v>CONFLICT</v>
      </c>
      <c r="T143" s="19" t="str">
        <f>IF(OR(INDEX('Raw Data Points'!$1:$1048576,$B143,MATCH(T$7,'Raw Data Points'!$1:$1,0))=0,ISNA(INDEX('Raw Data Points'!$1:$1048576,$B143,MATCH(T$7,'Raw Data Points'!$1:$1,0)))),"",INDEX('Raw Data Points'!$1:$1048576,$B143,MATCH(T$7,'Raw Data Points'!$1:$1,0)))</f>
        <v>LOCATED WITHIN FOOTPRINT OF PROPOSED IMPROVEMENTS</v>
      </c>
    </row>
    <row r="144" spans="1:20" ht="48" customHeight="1" x14ac:dyDescent="0.3">
      <c r="A144" s="3">
        <f t="shared" si="7"/>
        <v>1</v>
      </c>
      <c r="B144" s="3">
        <v>138</v>
      </c>
      <c r="C144" s="18">
        <f>IF(OR(INDEX('Raw Data Points'!$1:$1048576,$B144,MATCH(C$7,'Raw Data Points'!$1:$1,0))=0,ISNA(INDEX('Raw Data Points'!$1:$1048576,$B144,MATCH(C$7,'Raw Data Points'!$1:$1,0)))),"",INDEX('Raw Data Points'!$1:$1048576,$B144,MATCH(C$7,'Raw Data Points'!$1:$1,0)))</f>
        <v>195</v>
      </c>
      <c r="D144" s="18" t="str">
        <f>IF(OR(INDEX('Raw Data Points'!$1:$1048576,$B144,MATCH(D$7,'Raw Data Points'!$1:$1,0))=0,ISNA(INDEX('Raw Data Points'!$1:$1048576,$B144,MATCH(D$7,'Raw Data Points'!$1:$1,0)))),"",INDEX('Raw Data Points'!$1:$1048576,$B144,MATCH(D$7,'Raw Data Points'!$1:$1,0)))</f>
        <v>AT&amp;T</v>
      </c>
      <c r="E144" s="18">
        <f t="shared" si="6"/>
        <v>0</v>
      </c>
      <c r="F144" s="18" t="str">
        <f>IF(OR(INDEX('Raw Data Points'!$1:$1048576,$B144,MATCH(F$7,'Raw Data Points'!$1:$1,0))=0,ISNA(INDEX('Raw Data Points'!$1:$1048576,$B144,MATCH(F$7,'Raw Data Points'!$1:$1,0)))),"",INDEX('Raw Data Points'!$1:$1048576,$B144,MATCH(F$7,'Raw Data Points'!$1:$1,0)))</f>
        <v>Communications Pedestal</v>
      </c>
      <c r="G144" s="18"/>
      <c r="H144" s="24" t="str">
        <f>HYPERLINK(IF(OR(INDEX('Raw Data Points'!$1:$1048576,$B144,MATCH(H$7,'Raw Data Points'!$1:$1,0))=0,ISNA(INDEX('Raw Data Points'!$1:$1048576,$B144,MATCH(H$7,'Raw Data Points'!$1:$1,0)))),"",INDEX('Raw Data Points'!$1:$1048576,$B144,MATCH(H$7,'Raw Data Points'!$1:$1,0))),"Map")</f>
        <v>Map</v>
      </c>
      <c r="I144" s="24"/>
      <c r="J144" s="24"/>
      <c r="K144" s="54" t="str">
        <f t="shared" si="8"/>
        <v>103+04.90</v>
      </c>
      <c r="L144" s="18" t="str">
        <f>IF(OR(INDEX('Raw Data Points'!$1:$1048576,$B144,MATCH(L$7,'Raw Data Points'!$1:$1,0))=0,ISNA(INDEX('Raw Data Points'!$1:$1048576,$B144,MATCH(L$7,'Raw Data Points'!$1:$1,0)))),"",INDEX('Raw Data Points'!$1:$1048576,$B144,MATCH(L$7,'Raw Data Points'!$1:$1,0)))</f>
        <v>103+04.90</v>
      </c>
      <c r="M144" s="18">
        <f>IF(OR(INDEX('Raw Data Points'!$1:$1048576,$B144,MATCH(M$7,'Raw Data Points'!$1:$1,0))=0,ISNA(INDEX('Raw Data Points'!$1:$1048576,$B144,MATCH(M$7,'Raw Data Points'!$1:$1,0)))),"",INDEX('Raw Data Points'!$1:$1048576,$B144,MATCH(M$7,'Raw Data Points'!$1:$1,0)))</f>
        <v>42.58</v>
      </c>
      <c r="N144" s="18"/>
      <c r="O144" s="18"/>
      <c r="P144" s="18"/>
      <c r="Q144" s="18"/>
      <c r="R144" s="18" t="str">
        <f>IF(OR(INDEX('Raw Data Points'!$1:$1048576,$B144,MATCH(R$7,'Raw Data Points'!$1:$1,0))=0,ISNA(INDEX('Raw Data Points'!$1:$1048576,$B144,MATCH(R$7,'Raw Data Points'!$1:$1,0)))),"",INDEX('Raw Data Points'!$1:$1048576,$B144,MATCH(R$7,'Raw Data Points'!$1:$1,0)))</f>
        <v>RELOCATE</v>
      </c>
      <c r="S144" s="18" t="str">
        <f>IF(OR(INDEX('Raw Data Points'!$1:$1048576,$B144,MATCH(S$7,'Raw Data Points'!$1:$1,0))=0,ISNA(INDEX('Raw Data Points'!$1:$1048576,$B144,MATCH(S$7,'Raw Data Points'!$1:$1,0)))),"",INDEX('Raw Data Points'!$1:$1048576,$B144,MATCH(S$7,'Raw Data Points'!$1:$1,0)))</f>
        <v>CONFLICT</v>
      </c>
      <c r="T144" s="18" t="str">
        <f>IF(OR(INDEX('Raw Data Points'!$1:$1048576,$B144,MATCH(T$7,'Raw Data Points'!$1:$1,0))=0,ISNA(INDEX('Raw Data Points'!$1:$1048576,$B144,MATCH(T$7,'Raw Data Points'!$1:$1,0)))),"",INDEX('Raw Data Points'!$1:$1048576,$B144,MATCH(T$7,'Raw Data Points'!$1:$1,0)))</f>
        <v>LOCATED WITHIN FOOTPRINT OF PROPOSED IMPROVEMENTS</v>
      </c>
    </row>
    <row r="145" spans="1:20" ht="48" customHeight="1" x14ac:dyDescent="0.3">
      <c r="A145" s="3">
        <f t="shared" si="7"/>
        <v>1</v>
      </c>
      <c r="B145" s="3">
        <v>139</v>
      </c>
      <c r="C145" s="19">
        <f>IF(OR(INDEX('Raw Data Points'!$1:$1048576,$B145,MATCH(C$7,'Raw Data Points'!$1:$1,0))=0,ISNA(INDEX('Raw Data Points'!$1:$1048576,$B145,MATCH(C$7,'Raw Data Points'!$1:$1,0)))),"",INDEX('Raw Data Points'!$1:$1048576,$B145,MATCH(C$7,'Raw Data Points'!$1:$1,0)))</f>
        <v>196</v>
      </c>
      <c r="D145" s="19" t="str">
        <f>IF(OR(INDEX('Raw Data Points'!$1:$1048576,$B145,MATCH(D$7,'Raw Data Points'!$1:$1,0))=0,ISNA(INDEX('Raw Data Points'!$1:$1048576,$B145,MATCH(D$7,'Raw Data Points'!$1:$1,0)))),"",INDEX('Raw Data Points'!$1:$1048576,$B145,MATCH(D$7,'Raw Data Points'!$1:$1,0)))</f>
        <v>GVEC</v>
      </c>
      <c r="E145" s="19">
        <f t="shared" si="6"/>
        <v>0</v>
      </c>
      <c r="F145" s="19" t="str">
        <f>IF(OR(INDEX('Raw Data Points'!$1:$1048576,$B145,MATCH(F$7,'Raw Data Points'!$1:$1,0))=0,ISNA(INDEX('Raw Data Points'!$1:$1048576,$B145,MATCH(F$7,'Raw Data Points'!$1:$1,0)))),"",INDEX('Raw Data Points'!$1:$1048576,$B145,MATCH(F$7,'Raw Data Points'!$1:$1,0)))</f>
        <v>Electric Transformers</v>
      </c>
      <c r="G145" s="20"/>
      <c r="H145" s="25" t="str">
        <f>HYPERLINK(IF(OR(INDEX('Raw Data Points'!$1:$1048576,$B145,MATCH(H$7,'Raw Data Points'!$1:$1,0))=0,ISNA(INDEX('Raw Data Points'!$1:$1048576,$B145,MATCH(H$7,'Raw Data Points'!$1:$1,0)))),"",INDEX('Raw Data Points'!$1:$1048576,$B145,MATCH(H$7,'Raw Data Points'!$1:$1,0))),"Map")</f>
        <v>Map</v>
      </c>
      <c r="I145" s="25"/>
      <c r="J145" s="25"/>
      <c r="K145" s="55" t="str">
        <f t="shared" si="8"/>
        <v>102+98.29</v>
      </c>
      <c r="L145" s="19" t="str">
        <f>IF(OR(INDEX('Raw Data Points'!$1:$1048576,$B145,MATCH(L$7,'Raw Data Points'!$1:$1,0))=0,ISNA(INDEX('Raw Data Points'!$1:$1048576,$B145,MATCH(L$7,'Raw Data Points'!$1:$1,0)))),"",INDEX('Raw Data Points'!$1:$1048576,$B145,MATCH(L$7,'Raw Data Points'!$1:$1,0)))</f>
        <v>102+98.29</v>
      </c>
      <c r="M145" s="19">
        <f>IF(OR(INDEX('Raw Data Points'!$1:$1048576,$B145,MATCH(M$7,'Raw Data Points'!$1:$1,0))=0,ISNA(INDEX('Raw Data Points'!$1:$1048576,$B145,MATCH(M$7,'Raw Data Points'!$1:$1,0)))),"",INDEX('Raw Data Points'!$1:$1048576,$B145,MATCH(M$7,'Raw Data Points'!$1:$1,0)))</f>
        <v>43.66</v>
      </c>
      <c r="N145" s="19"/>
      <c r="O145" s="19"/>
      <c r="P145" s="19"/>
      <c r="Q145" s="19"/>
      <c r="R145" s="19" t="str">
        <f>IF(OR(INDEX('Raw Data Points'!$1:$1048576,$B145,MATCH(R$7,'Raw Data Points'!$1:$1,0))=0,ISNA(INDEX('Raw Data Points'!$1:$1048576,$B145,MATCH(R$7,'Raw Data Points'!$1:$1,0)))),"",INDEX('Raw Data Points'!$1:$1048576,$B145,MATCH(R$7,'Raw Data Points'!$1:$1,0)))</f>
        <v>RELOCATE</v>
      </c>
      <c r="S145" s="19" t="str">
        <f>IF(OR(INDEX('Raw Data Points'!$1:$1048576,$B145,MATCH(S$7,'Raw Data Points'!$1:$1,0))=0,ISNA(INDEX('Raw Data Points'!$1:$1048576,$B145,MATCH(S$7,'Raw Data Points'!$1:$1,0)))),"",INDEX('Raw Data Points'!$1:$1048576,$B145,MATCH(S$7,'Raw Data Points'!$1:$1,0)))</f>
        <v>CONFLICT</v>
      </c>
      <c r="T145" s="19" t="str">
        <f>IF(OR(INDEX('Raw Data Points'!$1:$1048576,$B145,MATCH(T$7,'Raw Data Points'!$1:$1,0))=0,ISNA(INDEX('Raw Data Points'!$1:$1048576,$B145,MATCH(T$7,'Raw Data Points'!$1:$1,0)))),"",INDEX('Raw Data Points'!$1:$1048576,$B145,MATCH(T$7,'Raw Data Points'!$1:$1,0)))</f>
        <v>LOCATED WITHIN FOOTPRINT OF PROPOSED IMPROVEMENTS</v>
      </c>
    </row>
    <row r="146" spans="1:20" ht="48" customHeight="1" x14ac:dyDescent="0.3">
      <c r="A146" s="3">
        <f t="shared" si="7"/>
        <v>1</v>
      </c>
      <c r="B146" s="3">
        <v>140</v>
      </c>
      <c r="C146" s="18">
        <f>IF(OR(INDEX('Raw Data Points'!$1:$1048576,$B146,MATCH(C$7,'Raw Data Points'!$1:$1,0))=0,ISNA(INDEX('Raw Data Points'!$1:$1048576,$B146,MATCH(C$7,'Raw Data Points'!$1:$1,0)))),"",INDEX('Raw Data Points'!$1:$1048576,$B146,MATCH(C$7,'Raw Data Points'!$1:$1,0)))</f>
        <v>197</v>
      </c>
      <c r="D146" s="18" t="str">
        <f>IF(OR(INDEX('Raw Data Points'!$1:$1048576,$B146,MATCH(D$7,'Raw Data Points'!$1:$1,0))=0,ISNA(INDEX('Raw Data Points'!$1:$1048576,$B146,MATCH(D$7,'Raw Data Points'!$1:$1,0)))),"",INDEX('Raw Data Points'!$1:$1048576,$B146,MATCH(D$7,'Raw Data Points'!$1:$1,0)))</f>
        <v>GVEC</v>
      </c>
      <c r="E146" s="18">
        <f t="shared" si="6"/>
        <v>0</v>
      </c>
      <c r="F146" s="18" t="str">
        <f>IF(OR(INDEX('Raw Data Points'!$1:$1048576,$B146,MATCH(F$7,'Raw Data Points'!$1:$1,0))=0,ISNA(INDEX('Raw Data Points'!$1:$1048576,$B146,MATCH(F$7,'Raw Data Points'!$1:$1,0)))),"",INDEX('Raw Data Points'!$1:$1048576,$B146,MATCH(F$7,'Raw Data Points'!$1:$1,0)))</f>
        <v>Electric Meter</v>
      </c>
      <c r="G146" s="18"/>
      <c r="H146" s="24" t="str">
        <f>HYPERLINK(IF(OR(INDEX('Raw Data Points'!$1:$1048576,$B146,MATCH(H$7,'Raw Data Points'!$1:$1,0))=0,ISNA(INDEX('Raw Data Points'!$1:$1048576,$B146,MATCH(H$7,'Raw Data Points'!$1:$1,0)))),"",INDEX('Raw Data Points'!$1:$1048576,$B146,MATCH(H$7,'Raw Data Points'!$1:$1,0))),"Map")</f>
        <v>Map</v>
      </c>
      <c r="I146" s="24"/>
      <c r="J146" s="24"/>
      <c r="K146" s="54" t="str">
        <f t="shared" si="8"/>
        <v>102+90.87</v>
      </c>
      <c r="L146" s="18" t="str">
        <f>IF(OR(INDEX('Raw Data Points'!$1:$1048576,$B146,MATCH(L$7,'Raw Data Points'!$1:$1,0))=0,ISNA(INDEX('Raw Data Points'!$1:$1048576,$B146,MATCH(L$7,'Raw Data Points'!$1:$1,0)))),"",INDEX('Raw Data Points'!$1:$1048576,$B146,MATCH(L$7,'Raw Data Points'!$1:$1,0)))</f>
        <v>102+90.87</v>
      </c>
      <c r="M146" s="18">
        <f>IF(OR(INDEX('Raw Data Points'!$1:$1048576,$B146,MATCH(M$7,'Raw Data Points'!$1:$1,0))=0,ISNA(INDEX('Raw Data Points'!$1:$1048576,$B146,MATCH(M$7,'Raw Data Points'!$1:$1,0)))),"",INDEX('Raw Data Points'!$1:$1048576,$B146,MATCH(M$7,'Raw Data Points'!$1:$1,0)))</f>
        <v>43.25</v>
      </c>
      <c r="N146" s="18"/>
      <c r="O146" s="18"/>
      <c r="P146" s="18"/>
      <c r="Q146" s="18"/>
      <c r="R146" s="18" t="str">
        <f>IF(OR(INDEX('Raw Data Points'!$1:$1048576,$B146,MATCH(R$7,'Raw Data Points'!$1:$1,0))=0,ISNA(INDEX('Raw Data Points'!$1:$1048576,$B146,MATCH(R$7,'Raw Data Points'!$1:$1,0)))),"",INDEX('Raw Data Points'!$1:$1048576,$B146,MATCH(R$7,'Raw Data Points'!$1:$1,0)))</f>
        <v>RELOCATE</v>
      </c>
      <c r="S146" s="18" t="str">
        <f>IF(OR(INDEX('Raw Data Points'!$1:$1048576,$B146,MATCH(S$7,'Raw Data Points'!$1:$1,0))=0,ISNA(INDEX('Raw Data Points'!$1:$1048576,$B146,MATCH(S$7,'Raw Data Points'!$1:$1,0)))),"",INDEX('Raw Data Points'!$1:$1048576,$B146,MATCH(S$7,'Raw Data Points'!$1:$1,0)))</f>
        <v>CONFLICT</v>
      </c>
      <c r="T146" s="18" t="str">
        <f>IF(OR(INDEX('Raw Data Points'!$1:$1048576,$B146,MATCH(T$7,'Raw Data Points'!$1:$1,0))=0,ISNA(INDEX('Raw Data Points'!$1:$1048576,$B146,MATCH(T$7,'Raw Data Points'!$1:$1,0)))),"",INDEX('Raw Data Points'!$1:$1048576,$B146,MATCH(T$7,'Raw Data Points'!$1:$1,0)))</f>
        <v>LOCATED WITHIN FOOTPRINT OF PROPOSED IMPROVEMENTS</v>
      </c>
    </row>
    <row r="147" spans="1:20" ht="48" customHeight="1" x14ac:dyDescent="0.3">
      <c r="A147" s="3">
        <f t="shared" si="7"/>
        <v>1</v>
      </c>
      <c r="B147" s="3">
        <v>141</v>
      </c>
      <c r="C147" s="19">
        <f>IF(OR(INDEX('Raw Data Points'!$1:$1048576,$B147,MATCH(C$7,'Raw Data Points'!$1:$1,0))=0,ISNA(INDEX('Raw Data Points'!$1:$1048576,$B147,MATCH(C$7,'Raw Data Points'!$1:$1,0)))),"",INDEX('Raw Data Points'!$1:$1048576,$B147,MATCH(C$7,'Raw Data Points'!$1:$1,0)))</f>
        <v>198</v>
      </c>
      <c r="D147" s="19" t="str">
        <f>IF(OR(INDEX('Raw Data Points'!$1:$1048576,$B147,MATCH(D$7,'Raw Data Points'!$1:$1,0))=0,ISNA(INDEX('Raw Data Points'!$1:$1048576,$B147,MATCH(D$7,'Raw Data Points'!$1:$1,0)))),"",INDEX('Raw Data Points'!$1:$1048576,$B147,MATCH(D$7,'Raw Data Points'!$1:$1,0)))</f>
        <v>GVEC</v>
      </c>
      <c r="E147" s="19">
        <f t="shared" si="6"/>
        <v>0</v>
      </c>
      <c r="F147" s="19" t="str">
        <f>IF(OR(INDEX('Raw Data Points'!$1:$1048576,$B147,MATCH(F$7,'Raw Data Points'!$1:$1,0))=0,ISNA(INDEX('Raw Data Points'!$1:$1048576,$B147,MATCH(F$7,'Raw Data Points'!$1:$1,0)))),"",INDEX('Raw Data Points'!$1:$1048576,$B147,MATCH(F$7,'Raw Data Points'!$1:$1,0)))</f>
        <v>Electric Power Pole</v>
      </c>
      <c r="G147" s="20"/>
      <c r="H147" s="25" t="str">
        <f>HYPERLINK(IF(OR(INDEX('Raw Data Points'!$1:$1048576,$B147,MATCH(H$7,'Raw Data Points'!$1:$1,0))=0,ISNA(INDEX('Raw Data Points'!$1:$1048576,$B147,MATCH(H$7,'Raw Data Points'!$1:$1,0)))),"",INDEX('Raw Data Points'!$1:$1048576,$B147,MATCH(H$7,'Raw Data Points'!$1:$1,0))),"Map")</f>
        <v>Map</v>
      </c>
      <c r="I147" s="25"/>
      <c r="J147" s="25"/>
      <c r="K147" s="55" t="str">
        <f t="shared" si="8"/>
        <v>102+91.36</v>
      </c>
      <c r="L147" s="19" t="str">
        <f>IF(OR(INDEX('Raw Data Points'!$1:$1048576,$B147,MATCH(L$7,'Raw Data Points'!$1:$1,0))=0,ISNA(INDEX('Raw Data Points'!$1:$1048576,$B147,MATCH(L$7,'Raw Data Points'!$1:$1,0)))),"",INDEX('Raw Data Points'!$1:$1048576,$B147,MATCH(L$7,'Raw Data Points'!$1:$1,0)))</f>
        <v>102+91.36</v>
      </c>
      <c r="M147" s="19">
        <f>IF(OR(INDEX('Raw Data Points'!$1:$1048576,$B147,MATCH(M$7,'Raw Data Points'!$1:$1,0))=0,ISNA(INDEX('Raw Data Points'!$1:$1048576,$B147,MATCH(M$7,'Raw Data Points'!$1:$1,0)))),"",INDEX('Raw Data Points'!$1:$1048576,$B147,MATCH(M$7,'Raw Data Points'!$1:$1,0)))</f>
        <v>44.41</v>
      </c>
      <c r="N147" s="19"/>
      <c r="O147" s="19"/>
      <c r="P147" s="19"/>
      <c r="Q147" s="19"/>
      <c r="R147" s="19" t="str">
        <f>IF(OR(INDEX('Raw Data Points'!$1:$1048576,$B147,MATCH(R$7,'Raw Data Points'!$1:$1,0))=0,ISNA(INDEX('Raw Data Points'!$1:$1048576,$B147,MATCH(R$7,'Raw Data Points'!$1:$1,0)))),"",INDEX('Raw Data Points'!$1:$1048576,$B147,MATCH(R$7,'Raw Data Points'!$1:$1,0)))</f>
        <v>RELOCATE</v>
      </c>
      <c r="S147" s="19" t="str">
        <f>IF(OR(INDEX('Raw Data Points'!$1:$1048576,$B147,MATCH(S$7,'Raw Data Points'!$1:$1,0))=0,ISNA(INDEX('Raw Data Points'!$1:$1048576,$B147,MATCH(S$7,'Raw Data Points'!$1:$1,0)))),"",INDEX('Raw Data Points'!$1:$1048576,$B147,MATCH(S$7,'Raw Data Points'!$1:$1,0)))</f>
        <v>CONFLICT</v>
      </c>
      <c r="T147" s="19" t="str">
        <f>IF(OR(INDEX('Raw Data Points'!$1:$1048576,$B147,MATCH(T$7,'Raw Data Points'!$1:$1,0))=0,ISNA(INDEX('Raw Data Points'!$1:$1048576,$B147,MATCH(T$7,'Raw Data Points'!$1:$1,0)))),"",INDEX('Raw Data Points'!$1:$1048576,$B147,MATCH(T$7,'Raw Data Points'!$1:$1,0)))</f>
        <v>LOCATED WITHIN FOOTPRINT OF PROPOSED IMPROVEMENTS</v>
      </c>
    </row>
    <row r="148" spans="1:20" ht="48" customHeight="1" x14ac:dyDescent="0.3">
      <c r="A148" s="3">
        <f t="shared" si="7"/>
        <v>1</v>
      </c>
      <c r="B148" s="3">
        <v>142</v>
      </c>
      <c r="C148" s="18">
        <f>IF(OR(INDEX('Raw Data Points'!$1:$1048576,$B148,MATCH(C$7,'Raw Data Points'!$1:$1,0))=0,ISNA(INDEX('Raw Data Points'!$1:$1048576,$B148,MATCH(C$7,'Raw Data Points'!$1:$1,0)))),"",INDEX('Raw Data Points'!$1:$1048576,$B148,MATCH(C$7,'Raw Data Points'!$1:$1,0)))</f>
        <v>213</v>
      </c>
      <c r="D148" s="18" t="str">
        <f>IF(OR(INDEX('Raw Data Points'!$1:$1048576,$B148,MATCH(D$7,'Raw Data Points'!$1:$1,0))=0,ISNA(INDEX('Raw Data Points'!$1:$1048576,$B148,MATCH(D$7,'Raw Data Points'!$1:$1,0)))),"",INDEX('Raw Data Points'!$1:$1048576,$B148,MATCH(D$7,'Raw Data Points'!$1:$1,0)))</f>
        <v>AT&amp;T</v>
      </c>
      <c r="E148" s="18">
        <f t="shared" si="6"/>
        <v>0</v>
      </c>
      <c r="F148" s="18" t="str">
        <f>IF(OR(INDEX('Raw Data Points'!$1:$1048576,$B148,MATCH(F$7,'Raw Data Points'!$1:$1,0))=0,ISNA(INDEX('Raw Data Points'!$1:$1048576,$B148,MATCH(F$7,'Raw Data Points'!$1:$1,0)))),"",INDEX('Raw Data Points'!$1:$1048576,$B148,MATCH(F$7,'Raw Data Points'!$1:$1,0)))</f>
        <v>Communications Vault</v>
      </c>
      <c r="G148" s="18"/>
      <c r="H148" s="24" t="str">
        <f>HYPERLINK(IF(OR(INDEX('Raw Data Points'!$1:$1048576,$B148,MATCH(H$7,'Raw Data Points'!$1:$1,0))=0,ISNA(INDEX('Raw Data Points'!$1:$1048576,$B148,MATCH(H$7,'Raw Data Points'!$1:$1,0)))),"",INDEX('Raw Data Points'!$1:$1048576,$B148,MATCH(H$7,'Raw Data Points'!$1:$1,0))),"Map")</f>
        <v>Map</v>
      </c>
      <c r="I148" s="24"/>
      <c r="J148" s="24"/>
      <c r="K148" s="54" t="str">
        <f t="shared" si="8"/>
        <v>152+19.63</v>
      </c>
      <c r="L148" s="18" t="str">
        <f>IF(OR(INDEX('Raw Data Points'!$1:$1048576,$B148,MATCH(L$7,'Raw Data Points'!$1:$1,0))=0,ISNA(INDEX('Raw Data Points'!$1:$1048576,$B148,MATCH(L$7,'Raw Data Points'!$1:$1,0)))),"",INDEX('Raw Data Points'!$1:$1048576,$B148,MATCH(L$7,'Raw Data Points'!$1:$1,0)))</f>
        <v>152+19.63</v>
      </c>
      <c r="M148" s="18">
        <f>IF(OR(INDEX('Raw Data Points'!$1:$1048576,$B148,MATCH(M$7,'Raw Data Points'!$1:$1,0))=0,ISNA(INDEX('Raw Data Points'!$1:$1048576,$B148,MATCH(M$7,'Raw Data Points'!$1:$1,0)))),"",INDEX('Raw Data Points'!$1:$1048576,$B148,MATCH(M$7,'Raw Data Points'!$1:$1,0)))</f>
        <v>41.53</v>
      </c>
      <c r="N148" s="18"/>
      <c r="O148" s="18"/>
      <c r="P148" s="18"/>
      <c r="Q148" s="18"/>
      <c r="R148" s="18" t="str">
        <f>IF(OR(INDEX('Raw Data Points'!$1:$1048576,$B148,MATCH(R$7,'Raw Data Points'!$1:$1,0))=0,ISNA(INDEX('Raw Data Points'!$1:$1048576,$B148,MATCH(R$7,'Raw Data Points'!$1:$1,0)))),"",INDEX('Raw Data Points'!$1:$1048576,$B148,MATCH(R$7,'Raw Data Points'!$1:$1,0)))</f>
        <v>RELOCATE</v>
      </c>
      <c r="S148" s="18" t="str">
        <f>IF(OR(INDEX('Raw Data Points'!$1:$1048576,$B148,MATCH(S$7,'Raw Data Points'!$1:$1,0))=0,ISNA(INDEX('Raw Data Points'!$1:$1048576,$B148,MATCH(S$7,'Raw Data Points'!$1:$1,0)))),"",INDEX('Raw Data Points'!$1:$1048576,$B148,MATCH(S$7,'Raw Data Points'!$1:$1,0)))</f>
        <v>CONFLICT</v>
      </c>
      <c r="T148" s="18" t="str">
        <f>IF(OR(INDEX('Raw Data Points'!$1:$1048576,$B148,MATCH(T$7,'Raw Data Points'!$1:$1,0))=0,ISNA(INDEX('Raw Data Points'!$1:$1048576,$B148,MATCH(T$7,'Raw Data Points'!$1:$1,0)))),"",INDEX('Raw Data Points'!$1:$1048576,$B148,MATCH(T$7,'Raw Data Points'!$1:$1,0)))</f>
        <v>LOCATED WITHIN FOOTPRINT OF PROPOSED IMPROVEMENTS</v>
      </c>
    </row>
    <row r="149" spans="1:20" ht="48" customHeight="1" x14ac:dyDescent="0.3">
      <c r="A149" s="3">
        <f t="shared" si="7"/>
        <v>1</v>
      </c>
      <c r="B149" s="3">
        <v>143</v>
      </c>
      <c r="C149" s="19">
        <f>IF(OR(INDEX('Raw Data Points'!$1:$1048576,$B149,MATCH(C$7,'Raw Data Points'!$1:$1,0))=0,ISNA(INDEX('Raw Data Points'!$1:$1048576,$B149,MATCH(C$7,'Raw Data Points'!$1:$1,0)))),"",INDEX('Raw Data Points'!$1:$1048576,$B149,MATCH(C$7,'Raw Data Points'!$1:$1,0)))</f>
        <v>217</v>
      </c>
      <c r="D149" s="19" t="str">
        <f>IF(OR(INDEX('Raw Data Points'!$1:$1048576,$B149,MATCH(D$7,'Raw Data Points'!$1:$1,0))=0,ISNA(INDEX('Raw Data Points'!$1:$1048576,$B149,MATCH(D$7,'Raw Data Points'!$1:$1,0)))),"",INDEX('Raw Data Points'!$1:$1048576,$B149,MATCH(D$7,'Raw Data Points'!$1:$1,0)))</f>
        <v>AT&amp;T</v>
      </c>
      <c r="E149" s="19">
        <f t="shared" si="6"/>
        <v>0</v>
      </c>
      <c r="F149" s="19" t="str">
        <f>IF(OR(INDEX('Raw Data Points'!$1:$1048576,$B149,MATCH(F$7,'Raw Data Points'!$1:$1,0))=0,ISNA(INDEX('Raw Data Points'!$1:$1048576,$B149,MATCH(F$7,'Raw Data Points'!$1:$1,0)))),"",INDEX('Raw Data Points'!$1:$1048576,$B149,MATCH(F$7,'Raw Data Points'!$1:$1,0)))</f>
        <v>Communications Vault</v>
      </c>
      <c r="G149" s="20"/>
      <c r="H149" s="25" t="str">
        <f>HYPERLINK(IF(OR(INDEX('Raw Data Points'!$1:$1048576,$B149,MATCH(H$7,'Raw Data Points'!$1:$1,0))=0,ISNA(INDEX('Raw Data Points'!$1:$1048576,$B149,MATCH(H$7,'Raw Data Points'!$1:$1,0)))),"",INDEX('Raw Data Points'!$1:$1048576,$B149,MATCH(H$7,'Raw Data Points'!$1:$1,0))),"Map")</f>
        <v>Map</v>
      </c>
      <c r="I149" s="25"/>
      <c r="J149" s="25"/>
      <c r="K149" s="55" t="str">
        <f t="shared" si="8"/>
        <v>139+62.87</v>
      </c>
      <c r="L149" s="19" t="str">
        <f>IF(OR(INDEX('Raw Data Points'!$1:$1048576,$B149,MATCH(L$7,'Raw Data Points'!$1:$1,0))=0,ISNA(INDEX('Raw Data Points'!$1:$1048576,$B149,MATCH(L$7,'Raw Data Points'!$1:$1,0)))),"",INDEX('Raw Data Points'!$1:$1048576,$B149,MATCH(L$7,'Raw Data Points'!$1:$1,0)))</f>
        <v>139+62.87</v>
      </c>
      <c r="M149" s="19">
        <f>IF(OR(INDEX('Raw Data Points'!$1:$1048576,$B149,MATCH(M$7,'Raw Data Points'!$1:$1,0))=0,ISNA(INDEX('Raw Data Points'!$1:$1048576,$B149,MATCH(M$7,'Raw Data Points'!$1:$1,0)))),"",INDEX('Raw Data Points'!$1:$1048576,$B149,MATCH(M$7,'Raw Data Points'!$1:$1,0)))</f>
        <v>23.11</v>
      </c>
      <c r="N149" s="19"/>
      <c r="O149" s="19"/>
      <c r="P149" s="19"/>
      <c r="Q149" s="19"/>
      <c r="R149" s="19" t="str">
        <f>IF(OR(INDEX('Raw Data Points'!$1:$1048576,$B149,MATCH(R$7,'Raw Data Points'!$1:$1,0))=0,ISNA(INDEX('Raw Data Points'!$1:$1048576,$B149,MATCH(R$7,'Raw Data Points'!$1:$1,0)))),"",INDEX('Raw Data Points'!$1:$1048576,$B149,MATCH(R$7,'Raw Data Points'!$1:$1,0)))</f>
        <v>RELOCATE</v>
      </c>
      <c r="S149" s="19" t="str">
        <f>IF(OR(INDEX('Raw Data Points'!$1:$1048576,$B149,MATCH(S$7,'Raw Data Points'!$1:$1,0))=0,ISNA(INDEX('Raw Data Points'!$1:$1048576,$B149,MATCH(S$7,'Raw Data Points'!$1:$1,0)))),"",INDEX('Raw Data Points'!$1:$1048576,$B149,MATCH(S$7,'Raw Data Points'!$1:$1,0)))</f>
        <v>CONFLICT</v>
      </c>
      <c r="T149" s="19" t="str">
        <f>IF(OR(INDEX('Raw Data Points'!$1:$1048576,$B149,MATCH(T$7,'Raw Data Points'!$1:$1,0))=0,ISNA(INDEX('Raw Data Points'!$1:$1048576,$B149,MATCH(T$7,'Raw Data Points'!$1:$1,0)))),"",INDEX('Raw Data Points'!$1:$1048576,$B149,MATCH(T$7,'Raw Data Points'!$1:$1,0)))</f>
        <v>LOCATED WITHIN FOOTPRINT OF PROPOSED IMPROVEMENTS</v>
      </c>
    </row>
    <row r="150" spans="1:20" ht="48" customHeight="1" x14ac:dyDescent="0.3">
      <c r="A150" s="3">
        <f t="shared" si="7"/>
        <v>1</v>
      </c>
      <c r="B150" s="3">
        <v>144</v>
      </c>
      <c r="C150" s="18">
        <f>IF(OR(INDEX('Raw Data Points'!$1:$1048576,$B150,MATCH(C$7,'Raw Data Points'!$1:$1,0))=0,ISNA(INDEX('Raw Data Points'!$1:$1048576,$B150,MATCH(C$7,'Raw Data Points'!$1:$1,0)))),"",INDEX('Raw Data Points'!$1:$1048576,$B150,MATCH(C$7,'Raw Data Points'!$1:$1,0)))</f>
        <v>218</v>
      </c>
      <c r="D150" s="18" t="str">
        <f>IF(OR(INDEX('Raw Data Points'!$1:$1048576,$B150,MATCH(D$7,'Raw Data Points'!$1:$1,0))=0,ISNA(INDEX('Raw Data Points'!$1:$1048576,$B150,MATCH(D$7,'Raw Data Points'!$1:$1,0)))),"",INDEX('Raw Data Points'!$1:$1048576,$B150,MATCH(D$7,'Raw Data Points'!$1:$1,0)))</f>
        <v>NBU WATER/WW</v>
      </c>
      <c r="E150" s="18">
        <f t="shared" si="6"/>
        <v>0</v>
      </c>
      <c r="F150" s="18" t="str">
        <f>IF(OR(INDEX('Raw Data Points'!$1:$1048576,$B150,MATCH(F$7,'Raw Data Points'!$1:$1,0))=0,ISNA(INDEX('Raw Data Points'!$1:$1048576,$B150,MATCH(F$7,'Raw Data Points'!$1:$1,0)))),"",INDEX('Raw Data Points'!$1:$1048576,$B150,MATCH(F$7,'Raw Data Points'!$1:$1,0)))</f>
        <v>Sewer Cleanout</v>
      </c>
      <c r="G150" s="18"/>
      <c r="H150" s="24" t="str">
        <f>HYPERLINK(IF(OR(INDEX('Raw Data Points'!$1:$1048576,$B150,MATCH(H$7,'Raw Data Points'!$1:$1,0))=0,ISNA(INDEX('Raw Data Points'!$1:$1048576,$B150,MATCH(H$7,'Raw Data Points'!$1:$1,0)))),"",INDEX('Raw Data Points'!$1:$1048576,$B150,MATCH(H$7,'Raw Data Points'!$1:$1,0))),"Map")</f>
        <v>Map</v>
      </c>
      <c r="I150" s="24"/>
      <c r="J150" s="24"/>
      <c r="K150" s="54" t="str">
        <f t="shared" si="8"/>
        <v>132+86.66</v>
      </c>
      <c r="L150" s="18" t="str">
        <f>IF(OR(INDEX('Raw Data Points'!$1:$1048576,$B150,MATCH(L$7,'Raw Data Points'!$1:$1,0))=0,ISNA(INDEX('Raw Data Points'!$1:$1048576,$B150,MATCH(L$7,'Raw Data Points'!$1:$1,0)))),"",INDEX('Raw Data Points'!$1:$1048576,$B150,MATCH(L$7,'Raw Data Points'!$1:$1,0)))</f>
        <v>132+86.66</v>
      </c>
      <c r="M150" s="18">
        <f>IF(OR(INDEX('Raw Data Points'!$1:$1048576,$B150,MATCH(M$7,'Raw Data Points'!$1:$1,0))=0,ISNA(INDEX('Raw Data Points'!$1:$1048576,$B150,MATCH(M$7,'Raw Data Points'!$1:$1,0)))),"",INDEX('Raw Data Points'!$1:$1048576,$B150,MATCH(M$7,'Raw Data Points'!$1:$1,0)))</f>
        <v>87.59</v>
      </c>
      <c r="N150" s="18"/>
      <c r="O150" s="18"/>
      <c r="P150" s="18"/>
      <c r="Q150" s="18"/>
      <c r="R150" s="18" t="str">
        <f>IF(OR(INDEX('Raw Data Points'!$1:$1048576,$B150,MATCH(R$7,'Raw Data Points'!$1:$1,0))=0,ISNA(INDEX('Raw Data Points'!$1:$1048576,$B150,MATCH(R$7,'Raw Data Points'!$1:$1,0)))),"",INDEX('Raw Data Points'!$1:$1048576,$B150,MATCH(R$7,'Raw Data Points'!$1:$1,0)))</f>
        <v>RELOCATE</v>
      </c>
      <c r="S150" s="18" t="str">
        <f>IF(OR(INDEX('Raw Data Points'!$1:$1048576,$B150,MATCH(S$7,'Raw Data Points'!$1:$1,0))=0,ISNA(INDEX('Raw Data Points'!$1:$1048576,$B150,MATCH(S$7,'Raw Data Points'!$1:$1,0)))),"",INDEX('Raw Data Points'!$1:$1048576,$B150,MATCH(S$7,'Raw Data Points'!$1:$1,0)))</f>
        <v>CONFLICT</v>
      </c>
      <c r="T150" s="18" t="str">
        <f>IF(OR(INDEX('Raw Data Points'!$1:$1048576,$B150,MATCH(T$7,'Raw Data Points'!$1:$1,0))=0,ISNA(INDEX('Raw Data Points'!$1:$1048576,$B150,MATCH(T$7,'Raw Data Points'!$1:$1,0)))),"",INDEX('Raw Data Points'!$1:$1048576,$B150,MATCH(T$7,'Raw Data Points'!$1:$1,0)))</f>
        <v>LOCATED WITHIN FOOTPRINT OF PROPOSED IMPROVEMENTS</v>
      </c>
    </row>
    <row r="151" spans="1:20" ht="48" customHeight="1" x14ac:dyDescent="0.3">
      <c r="A151" s="3">
        <f t="shared" si="7"/>
        <v>1</v>
      </c>
      <c r="B151" s="3">
        <v>145</v>
      </c>
      <c r="C151" s="19">
        <f>IF(OR(INDEX('Raw Data Points'!$1:$1048576,$B151,MATCH(C$7,'Raw Data Points'!$1:$1,0))=0,ISNA(INDEX('Raw Data Points'!$1:$1048576,$B151,MATCH(C$7,'Raw Data Points'!$1:$1,0)))),"",INDEX('Raw Data Points'!$1:$1048576,$B151,MATCH(C$7,'Raw Data Points'!$1:$1,0)))</f>
        <v>219</v>
      </c>
      <c r="D151" s="19" t="str">
        <f>IF(OR(INDEX('Raw Data Points'!$1:$1048576,$B151,MATCH(D$7,'Raw Data Points'!$1:$1,0))=0,ISNA(INDEX('Raw Data Points'!$1:$1048576,$B151,MATCH(D$7,'Raw Data Points'!$1:$1,0)))),"",INDEX('Raw Data Points'!$1:$1048576,$B151,MATCH(D$7,'Raw Data Points'!$1:$1,0)))</f>
        <v>GVEC</v>
      </c>
      <c r="E151" s="19">
        <f t="shared" si="6"/>
        <v>0</v>
      </c>
      <c r="F151" s="19" t="str">
        <f>IF(OR(INDEX('Raw Data Points'!$1:$1048576,$B151,MATCH(F$7,'Raw Data Points'!$1:$1,0))=0,ISNA(INDEX('Raw Data Points'!$1:$1048576,$B151,MATCH(F$7,'Raw Data Points'!$1:$1,0)))),"",INDEX('Raw Data Points'!$1:$1048576,$B151,MATCH(F$7,'Raw Data Points'!$1:$1,0)))</f>
        <v>Electric Meter Box</v>
      </c>
      <c r="G151" s="20"/>
      <c r="H151" s="25" t="str">
        <f>HYPERLINK(IF(OR(INDEX('Raw Data Points'!$1:$1048576,$B151,MATCH(H$7,'Raw Data Points'!$1:$1,0))=0,ISNA(INDEX('Raw Data Points'!$1:$1048576,$B151,MATCH(H$7,'Raw Data Points'!$1:$1,0)))),"",INDEX('Raw Data Points'!$1:$1048576,$B151,MATCH(H$7,'Raw Data Points'!$1:$1,0))),"Map")</f>
        <v>Map</v>
      </c>
      <c r="I151" s="25"/>
      <c r="J151" s="25"/>
      <c r="K151" s="55" t="str">
        <f t="shared" si="8"/>
        <v>132+32.20</v>
      </c>
      <c r="L151" s="19" t="str">
        <f>IF(OR(INDEX('Raw Data Points'!$1:$1048576,$B151,MATCH(L$7,'Raw Data Points'!$1:$1,0))=0,ISNA(INDEX('Raw Data Points'!$1:$1048576,$B151,MATCH(L$7,'Raw Data Points'!$1:$1,0)))),"",INDEX('Raw Data Points'!$1:$1048576,$B151,MATCH(L$7,'Raw Data Points'!$1:$1,0)))</f>
        <v>132+32.20</v>
      </c>
      <c r="M151" s="19">
        <f>IF(OR(INDEX('Raw Data Points'!$1:$1048576,$B151,MATCH(M$7,'Raw Data Points'!$1:$1,0))=0,ISNA(INDEX('Raw Data Points'!$1:$1048576,$B151,MATCH(M$7,'Raw Data Points'!$1:$1,0)))),"",INDEX('Raw Data Points'!$1:$1048576,$B151,MATCH(M$7,'Raw Data Points'!$1:$1,0)))</f>
        <v>-45.46</v>
      </c>
      <c r="N151" s="19"/>
      <c r="O151" s="19"/>
      <c r="P151" s="19"/>
      <c r="Q151" s="19"/>
      <c r="R151" s="19" t="str">
        <f>IF(OR(INDEX('Raw Data Points'!$1:$1048576,$B151,MATCH(R$7,'Raw Data Points'!$1:$1,0))=0,ISNA(INDEX('Raw Data Points'!$1:$1048576,$B151,MATCH(R$7,'Raw Data Points'!$1:$1,0)))),"",INDEX('Raw Data Points'!$1:$1048576,$B151,MATCH(R$7,'Raw Data Points'!$1:$1,0)))</f>
        <v>RELOCATE</v>
      </c>
      <c r="S151" s="19" t="str">
        <f>IF(OR(INDEX('Raw Data Points'!$1:$1048576,$B151,MATCH(S$7,'Raw Data Points'!$1:$1,0))=0,ISNA(INDEX('Raw Data Points'!$1:$1048576,$B151,MATCH(S$7,'Raw Data Points'!$1:$1,0)))),"",INDEX('Raw Data Points'!$1:$1048576,$B151,MATCH(S$7,'Raw Data Points'!$1:$1,0)))</f>
        <v>CONFLICT</v>
      </c>
      <c r="T151" s="19" t="str">
        <f>IF(OR(INDEX('Raw Data Points'!$1:$1048576,$B151,MATCH(T$7,'Raw Data Points'!$1:$1,0))=0,ISNA(INDEX('Raw Data Points'!$1:$1048576,$B151,MATCH(T$7,'Raw Data Points'!$1:$1,0)))),"",INDEX('Raw Data Points'!$1:$1048576,$B151,MATCH(T$7,'Raw Data Points'!$1:$1,0)))</f>
        <v>LOCATED WITHIN FOOTPRINT OF PROPOSED IMPROVEMENTS</v>
      </c>
    </row>
    <row r="152" spans="1:20" ht="48" customHeight="1" x14ac:dyDescent="0.3">
      <c r="A152" s="3">
        <f t="shared" si="7"/>
        <v>1</v>
      </c>
      <c r="B152" s="3">
        <v>146</v>
      </c>
      <c r="C152" s="18">
        <f>IF(OR(INDEX('Raw Data Points'!$1:$1048576,$B152,MATCH(C$7,'Raw Data Points'!$1:$1,0))=0,ISNA(INDEX('Raw Data Points'!$1:$1048576,$B152,MATCH(C$7,'Raw Data Points'!$1:$1,0)))),"",INDEX('Raw Data Points'!$1:$1048576,$B152,MATCH(C$7,'Raw Data Points'!$1:$1,0)))</f>
        <v>226</v>
      </c>
      <c r="D152" s="18" t="str">
        <f>IF(OR(INDEX('Raw Data Points'!$1:$1048576,$B152,MATCH(D$7,'Raw Data Points'!$1:$1,0))=0,ISNA(INDEX('Raw Data Points'!$1:$1048576,$B152,MATCH(D$7,'Raw Data Points'!$1:$1,0)))),"",INDEX('Raw Data Points'!$1:$1048576,$B152,MATCH(D$7,'Raw Data Points'!$1:$1,0)))</f>
        <v>AT&amp;T</v>
      </c>
      <c r="E152" s="18">
        <f t="shared" si="6"/>
        <v>0</v>
      </c>
      <c r="F152" s="18" t="str">
        <f>IF(OR(INDEX('Raw Data Points'!$1:$1048576,$B152,MATCH(F$7,'Raw Data Points'!$1:$1,0))=0,ISNA(INDEX('Raw Data Points'!$1:$1048576,$B152,MATCH(F$7,'Raw Data Points'!$1:$1,0)))),"",INDEX('Raw Data Points'!$1:$1048576,$B152,MATCH(F$7,'Raw Data Points'!$1:$1,0)))</f>
        <v>Communications Vault</v>
      </c>
      <c r="G152" s="18"/>
      <c r="H152" s="24" t="str">
        <f>HYPERLINK(IF(OR(INDEX('Raw Data Points'!$1:$1048576,$B152,MATCH(H$7,'Raw Data Points'!$1:$1,0))=0,ISNA(INDEX('Raw Data Points'!$1:$1048576,$B152,MATCH(H$7,'Raw Data Points'!$1:$1,0)))),"",INDEX('Raw Data Points'!$1:$1048576,$B152,MATCH(H$7,'Raw Data Points'!$1:$1,0))),"Map")</f>
        <v>Map</v>
      </c>
      <c r="I152" s="24"/>
      <c r="J152" s="24"/>
      <c r="K152" s="54" t="str">
        <f t="shared" si="8"/>
        <v>116+12.68</v>
      </c>
      <c r="L152" s="18" t="str">
        <f>IF(OR(INDEX('Raw Data Points'!$1:$1048576,$B152,MATCH(L$7,'Raw Data Points'!$1:$1,0))=0,ISNA(INDEX('Raw Data Points'!$1:$1048576,$B152,MATCH(L$7,'Raw Data Points'!$1:$1,0)))),"",INDEX('Raw Data Points'!$1:$1048576,$B152,MATCH(L$7,'Raw Data Points'!$1:$1,0)))</f>
        <v>116+12.68</v>
      </c>
      <c r="M152" s="18">
        <f>IF(OR(INDEX('Raw Data Points'!$1:$1048576,$B152,MATCH(M$7,'Raw Data Points'!$1:$1,0))=0,ISNA(INDEX('Raw Data Points'!$1:$1048576,$B152,MATCH(M$7,'Raw Data Points'!$1:$1,0)))),"",INDEX('Raw Data Points'!$1:$1048576,$B152,MATCH(M$7,'Raw Data Points'!$1:$1,0)))</f>
        <v>-36.36</v>
      </c>
      <c r="N152" s="18"/>
      <c r="O152" s="18"/>
      <c r="P152" s="18"/>
      <c r="Q152" s="18"/>
      <c r="R152" s="18" t="str">
        <f>IF(OR(INDEX('Raw Data Points'!$1:$1048576,$B152,MATCH(R$7,'Raw Data Points'!$1:$1,0))=0,ISNA(INDEX('Raw Data Points'!$1:$1048576,$B152,MATCH(R$7,'Raw Data Points'!$1:$1,0)))),"",INDEX('Raw Data Points'!$1:$1048576,$B152,MATCH(R$7,'Raw Data Points'!$1:$1,0)))</f>
        <v>RELOCATE</v>
      </c>
      <c r="S152" s="18" t="str">
        <f>IF(OR(INDEX('Raw Data Points'!$1:$1048576,$B152,MATCH(S$7,'Raw Data Points'!$1:$1,0))=0,ISNA(INDEX('Raw Data Points'!$1:$1048576,$B152,MATCH(S$7,'Raw Data Points'!$1:$1,0)))),"",INDEX('Raw Data Points'!$1:$1048576,$B152,MATCH(S$7,'Raw Data Points'!$1:$1,0)))</f>
        <v>CONFLICT</v>
      </c>
      <c r="T152" s="18" t="str">
        <f>IF(OR(INDEX('Raw Data Points'!$1:$1048576,$B152,MATCH(T$7,'Raw Data Points'!$1:$1,0))=0,ISNA(INDEX('Raw Data Points'!$1:$1048576,$B152,MATCH(T$7,'Raw Data Points'!$1:$1,0)))),"",INDEX('Raw Data Points'!$1:$1048576,$B152,MATCH(T$7,'Raw Data Points'!$1:$1,0)))</f>
        <v>LOCATED WITHIN FOOTPRINT OF PROPOSED IMPROVEMENTS</v>
      </c>
    </row>
    <row r="153" spans="1:20" ht="48" customHeight="1" x14ac:dyDescent="0.3">
      <c r="A153" s="3">
        <f t="shared" si="7"/>
        <v>1</v>
      </c>
      <c r="B153" s="3">
        <v>147</v>
      </c>
      <c r="C153" s="19">
        <f>IF(OR(INDEX('Raw Data Points'!$1:$1048576,$B153,MATCH(C$7,'Raw Data Points'!$1:$1,0))=0,ISNA(INDEX('Raw Data Points'!$1:$1048576,$B153,MATCH(C$7,'Raw Data Points'!$1:$1,0)))),"",INDEX('Raw Data Points'!$1:$1048576,$B153,MATCH(C$7,'Raw Data Points'!$1:$1,0)))</f>
        <v>227</v>
      </c>
      <c r="D153" s="19" t="str">
        <f>IF(OR(INDEX('Raw Data Points'!$1:$1048576,$B153,MATCH(D$7,'Raw Data Points'!$1:$1,0))=0,ISNA(INDEX('Raw Data Points'!$1:$1048576,$B153,MATCH(D$7,'Raw Data Points'!$1:$1,0)))),"",INDEX('Raw Data Points'!$1:$1048576,$B153,MATCH(D$7,'Raw Data Points'!$1:$1,0)))</f>
        <v>AT&amp;T</v>
      </c>
      <c r="E153" s="19">
        <f t="shared" si="6"/>
        <v>0</v>
      </c>
      <c r="F153" s="19" t="str">
        <f>IF(OR(INDEX('Raw Data Points'!$1:$1048576,$B153,MATCH(F$7,'Raw Data Points'!$1:$1,0))=0,ISNA(INDEX('Raw Data Points'!$1:$1048576,$B153,MATCH(F$7,'Raw Data Points'!$1:$1,0)))),"",INDEX('Raw Data Points'!$1:$1048576,$B153,MATCH(F$7,'Raw Data Points'!$1:$1,0)))</f>
        <v>Communications Vault</v>
      </c>
      <c r="G153" s="20"/>
      <c r="H153" s="25" t="str">
        <f>HYPERLINK(IF(OR(INDEX('Raw Data Points'!$1:$1048576,$B153,MATCH(H$7,'Raw Data Points'!$1:$1,0))=0,ISNA(INDEX('Raw Data Points'!$1:$1048576,$B153,MATCH(H$7,'Raw Data Points'!$1:$1,0)))),"",INDEX('Raw Data Points'!$1:$1048576,$B153,MATCH(H$7,'Raw Data Points'!$1:$1,0))),"Map")</f>
        <v>Map</v>
      </c>
      <c r="I153" s="25"/>
      <c r="J153" s="25"/>
      <c r="K153" s="55" t="str">
        <f t="shared" si="8"/>
        <v>116+21.04</v>
      </c>
      <c r="L153" s="19" t="str">
        <f>IF(OR(INDEX('Raw Data Points'!$1:$1048576,$B153,MATCH(L$7,'Raw Data Points'!$1:$1,0))=0,ISNA(INDEX('Raw Data Points'!$1:$1048576,$B153,MATCH(L$7,'Raw Data Points'!$1:$1,0)))),"",INDEX('Raw Data Points'!$1:$1048576,$B153,MATCH(L$7,'Raw Data Points'!$1:$1,0)))</f>
        <v>116+21.04</v>
      </c>
      <c r="M153" s="19">
        <f>IF(OR(INDEX('Raw Data Points'!$1:$1048576,$B153,MATCH(M$7,'Raw Data Points'!$1:$1,0))=0,ISNA(INDEX('Raw Data Points'!$1:$1048576,$B153,MATCH(M$7,'Raw Data Points'!$1:$1,0)))),"",INDEX('Raw Data Points'!$1:$1048576,$B153,MATCH(M$7,'Raw Data Points'!$1:$1,0)))</f>
        <v>-38.08</v>
      </c>
      <c r="N153" s="19"/>
      <c r="O153" s="19"/>
      <c r="P153" s="19"/>
      <c r="Q153" s="19"/>
      <c r="R153" s="19" t="str">
        <f>IF(OR(INDEX('Raw Data Points'!$1:$1048576,$B153,MATCH(R$7,'Raw Data Points'!$1:$1,0))=0,ISNA(INDEX('Raw Data Points'!$1:$1048576,$B153,MATCH(R$7,'Raw Data Points'!$1:$1,0)))),"",INDEX('Raw Data Points'!$1:$1048576,$B153,MATCH(R$7,'Raw Data Points'!$1:$1,0)))</f>
        <v>RELOCATE</v>
      </c>
      <c r="S153" s="19" t="str">
        <f>IF(OR(INDEX('Raw Data Points'!$1:$1048576,$B153,MATCH(S$7,'Raw Data Points'!$1:$1,0))=0,ISNA(INDEX('Raw Data Points'!$1:$1048576,$B153,MATCH(S$7,'Raw Data Points'!$1:$1,0)))),"",INDEX('Raw Data Points'!$1:$1048576,$B153,MATCH(S$7,'Raw Data Points'!$1:$1,0)))</f>
        <v>CONFLICT</v>
      </c>
      <c r="T153" s="19" t="str">
        <f>IF(OR(INDEX('Raw Data Points'!$1:$1048576,$B153,MATCH(T$7,'Raw Data Points'!$1:$1,0))=0,ISNA(INDEX('Raw Data Points'!$1:$1048576,$B153,MATCH(T$7,'Raw Data Points'!$1:$1,0)))),"",INDEX('Raw Data Points'!$1:$1048576,$B153,MATCH(T$7,'Raw Data Points'!$1:$1,0)))</f>
        <v>LOCATED WITHIN FOOTPRINT OF PROPOSED IMPROVEMENTS</v>
      </c>
    </row>
    <row r="154" spans="1:20" ht="48" customHeight="1" x14ac:dyDescent="0.3">
      <c r="A154" s="3">
        <f t="shared" si="7"/>
        <v>1</v>
      </c>
      <c r="B154" s="3">
        <v>148</v>
      </c>
      <c r="C154" s="18">
        <f>IF(OR(INDEX('Raw Data Points'!$1:$1048576,$B154,MATCH(C$7,'Raw Data Points'!$1:$1,0))=0,ISNA(INDEX('Raw Data Points'!$1:$1048576,$B154,MATCH(C$7,'Raw Data Points'!$1:$1,0)))),"",INDEX('Raw Data Points'!$1:$1048576,$B154,MATCH(C$7,'Raw Data Points'!$1:$1,0)))</f>
        <v>235</v>
      </c>
      <c r="D154" s="18" t="str">
        <f>IF(OR(INDEX('Raw Data Points'!$1:$1048576,$B154,MATCH(D$7,'Raw Data Points'!$1:$1,0))=0,ISNA(INDEX('Raw Data Points'!$1:$1048576,$B154,MATCH(D$7,'Raw Data Points'!$1:$1,0)))),"",INDEX('Raw Data Points'!$1:$1048576,$B154,MATCH(D$7,'Raw Data Points'!$1:$1,0)))</f>
        <v>AT&amp;T</v>
      </c>
      <c r="E154" s="18">
        <f t="shared" si="6"/>
        <v>0</v>
      </c>
      <c r="F154" s="18" t="str">
        <f>IF(OR(INDEX('Raw Data Points'!$1:$1048576,$B154,MATCH(F$7,'Raw Data Points'!$1:$1,0))=0,ISNA(INDEX('Raw Data Points'!$1:$1048576,$B154,MATCH(F$7,'Raw Data Points'!$1:$1,0)))),"",INDEX('Raw Data Points'!$1:$1048576,$B154,MATCH(F$7,'Raw Data Points'!$1:$1,0)))</f>
        <v>Communications Vault</v>
      </c>
      <c r="G154" s="18"/>
      <c r="H154" s="24" t="str">
        <f>HYPERLINK(IF(OR(INDEX('Raw Data Points'!$1:$1048576,$B154,MATCH(H$7,'Raw Data Points'!$1:$1,0))=0,ISNA(INDEX('Raw Data Points'!$1:$1048576,$B154,MATCH(H$7,'Raw Data Points'!$1:$1,0)))),"",INDEX('Raw Data Points'!$1:$1048576,$B154,MATCH(H$7,'Raw Data Points'!$1:$1,0))),"Map")</f>
        <v>Map</v>
      </c>
      <c r="I154" s="24"/>
      <c r="J154" s="24"/>
      <c r="K154" s="54" t="str">
        <f t="shared" si="8"/>
        <v>132+34.08</v>
      </c>
      <c r="L154" s="18" t="str">
        <f>IF(OR(INDEX('Raw Data Points'!$1:$1048576,$B154,MATCH(L$7,'Raw Data Points'!$1:$1,0))=0,ISNA(INDEX('Raw Data Points'!$1:$1048576,$B154,MATCH(L$7,'Raw Data Points'!$1:$1,0)))),"",INDEX('Raw Data Points'!$1:$1048576,$B154,MATCH(L$7,'Raw Data Points'!$1:$1,0)))</f>
        <v>132+34.08</v>
      </c>
      <c r="M154" s="18">
        <f>IF(OR(INDEX('Raw Data Points'!$1:$1048576,$B154,MATCH(M$7,'Raw Data Points'!$1:$1,0))=0,ISNA(INDEX('Raw Data Points'!$1:$1048576,$B154,MATCH(M$7,'Raw Data Points'!$1:$1,0)))),"",INDEX('Raw Data Points'!$1:$1048576,$B154,MATCH(M$7,'Raw Data Points'!$1:$1,0)))</f>
        <v>31.8</v>
      </c>
      <c r="N154" s="18"/>
      <c r="O154" s="18"/>
      <c r="P154" s="18"/>
      <c r="Q154" s="18"/>
      <c r="R154" s="18" t="str">
        <f>IF(OR(INDEX('Raw Data Points'!$1:$1048576,$B154,MATCH(R$7,'Raw Data Points'!$1:$1,0))=0,ISNA(INDEX('Raw Data Points'!$1:$1048576,$B154,MATCH(R$7,'Raw Data Points'!$1:$1,0)))),"",INDEX('Raw Data Points'!$1:$1048576,$B154,MATCH(R$7,'Raw Data Points'!$1:$1,0)))</f>
        <v>RELOCATE</v>
      </c>
      <c r="S154" s="18" t="str">
        <f>IF(OR(INDEX('Raw Data Points'!$1:$1048576,$B154,MATCH(S$7,'Raw Data Points'!$1:$1,0))=0,ISNA(INDEX('Raw Data Points'!$1:$1048576,$B154,MATCH(S$7,'Raw Data Points'!$1:$1,0)))),"",INDEX('Raw Data Points'!$1:$1048576,$B154,MATCH(S$7,'Raw Data Points'!$1:$1,0)))</f>
        <v>CONFLICT</v>
      </c>
      <c r="T154" s="18" t="str">
        <f>IF(OR(INDEX('Raw Data Points'!$1:$1048576,$B154,MATCH(T$7,'Raw Data Points'!$1:$1,0))=0,ISNA(INDEX('Raw Data Points'!$1:$1048576,$B154,MATCH(T$7,'Raw Data Points'!$1:$1,0)))),"",INDEX('Raw Data Points'!$1:$1048576,$B154,MATCH(T$7,'Raw Data Points'!$1:$1,0)))</f>
        <v>LOCATED WITHIN FOOTPRINT OF PROPOSED IMPROVEMENTS</v>
      </c>
    </row>
    <row r="155" spans="1:20" ht="48" customHeight="1" thickBot="1" x14ac:dyDescent="0.35">
      <c r="A155" s="3" t="str">
        <f t="shared" si="7"/>
        <v/>
      </c>
      <c r="B155" s="3">
        <v>225</v>
      </c>
      <c r="C155" s="19" t="str">
        <f>IF(OR(INDEX('Raw Data Points'!$1:$1048576,$B155,MATCH(C$7,'Raw Data Points'!$1:$1,0))=0,ISNA(INDEX('Raw Data Points'!$1:$1048576,$B155,MATCH(C$7,'Raw Data Points'!$1:$1,0)))),"",INDEX('Raw Data Points'!$1:$1048576,$B155,MATCH(C$7,'Raw Data Points'!$1:$1,0)))</f>
        <v/>
      </c>
      <c r="D155" s="19" t="str">
        <f>IF(OR(INDEX('Raw Data Points'!$1:$1048576,$B155,MATCH(D$7,'Raw Data Points'!$1:$1,0))=0,ISNA(INDEX('Raw Data Points'!$1:$1048576,$B155,MATCH(D$7,'Raw Data Points'!$1:$1,0)))),"",INDEX('Raw Data Points'!$1:$1048576,$B155,MATCH(D$7,'Raw Data Points'!$1:$1,0)))</f>
        <v/>
      </c>
      <c r="E155" s="19" t="str">
        <f t="shared" si="6"/>
        <v/>
      </c>
      <c r="F155" s="19" t="str">
        <f>IF(OR(INDEX('Raw Data Points'!$1:$1048576,$B155,MATCH(F$7,'Raw Data Points'!$1:$1,0))=0,ISNA(INDEX('Raw Data Points'!$1:$1048576,$B155,MATCH(F$7,'Raw Data Points'!$1:$1,0)))),"",INDEX('Raw Data Points'!$1:$1048576,$B155,MATCH(F$7,'Raw Data Points'!$1:$1,0)))</f>
        <v/>
      </c>
      <c r="G155" s="20"/>
      <c r="H155" s="25"/>
      <c r="I155" s="25"/>
      <c r="J155" s="25"/>
      <c r="K155" s="25"/>
      <c r="L155" s="19" t="str">
        <f>IF(OR(INDEX('Raw Data Points'!$1:$1048576,$B155,MATCH(L$7,'Raw Data Points'!$1:$1,0))=0,ISNA(INDEX('Raw Data Points'!$1:$1048576,$B155,MATCH(L$7,'Raw Data Points'!$1:$1,0)))),"",INDEX('Raw Data Points'!$1:$1048576,$B155,MATCH(L$7,'Raw Data Points'!$1:$1,0)))</f>
        <v/>
      </c>
      <c r="M155" s="19" t="str">
        <f>IF(OR(INDEX('Raw Data Points'!$1:$1048576,$B155,MATCH(M$7,'Raw Data Points'!$1:$1,0))=0,ISNA(INDEX('Raw Data Points'!$1:$1048576,$B155,MATCH(M$7,'Raw Data Points'!$1:$1,0)))),"",INDEX('Raw Data Points'!$1:$1048576,$B155,MATCH(M$7,'Raw Data Points'!$1:$1,0)))</f>
        <v/>
      </c>
      <c r="N155" s="19"/>
      <c r="O155" s="19"/>
      <c r="P155" s="19"/>
      <c r="Q155" s="19"/>
      <c r="R155" s="19" t="str">
        <f>IF(OR(INDEX('Raw Data Points'!$1:$1048576,$B155,MATCH(R$7,'Raw Data Points'!$1:$1,0))=0,ISNA(INDEX('Raw Data Points'!$1:$1048576,$B155,MATCH(R$7,'Raw Data Points'!$1:$1,0)))),"",INDEX('Raw Data Points'!$1:$1048576,$B155,MATCH(R$7,'Raw Data Points'!$1:$1,0)))</f>
        <v/>
      </c>
      <c r="S155" s="19" t="str">
        <f>IF(OR(INDEX('Raw Data Points'!$1:$1048576,$B155,MATCH(S$7,'Raw Data Points'!$1:$1,0))=0,ISNA(INDEX('Raw Data Points'!$1:$1048576,$B155,MATCH(S$7,'Raw Data Points'!$1:$1,0)))),"",INDEX('Raw Data Points'!$1:$1048576,$B155,MATCH(S$7,'Raw Data Points'!$1:$1,0)))</f>
        <v/>
      </c>
      <c r="T155" s="19" t="str">
        <f>IF(OR(INDEX('Raw Data Points'!$1:$1048576,$B155,MATCH(T$7,'Raw Data Points'!$1:$1,0))=0,ISNA(INDEX('Raw Data Points'!$1:$1048576,$B155,MATCH(T$7,'Raw Data Points'!$1:$1,0)))),"",INDEX('Raw Data Points'!$1:$1048576,$B155,MATCH(T$7,'Raw Data Points'!$1:$1,0)))</f>
        <v/>
      </c>
    </row>
    <row r="156" spans="1:20" ht="48" customHeight="1" thickBot="1" x14ac:dyDescent="0.35">
      <c r="C156" s="29" t="s">
        <v>505</v>
      </c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1"/>
    </row>
    <row r="157" spans="1:20" ht="34.950000000000003" customHeight="1" x14ac:dyDescent="0.3">
      <c r="C157" s="49" t="s">
        <v>607</v>
      </c>
      <c r="D157" s="13" t="s">
        <v>5</v>
      </c>
      <c r="E157" s="49"/>
      <c r="F157" s="13" t="s">
        <v>309</v>
      </c>
      <c r="G157" s="13"/>
      <c r="H157" s="13" t="s">
        <v>617</v>
      </c>
      <c r="I157" s="13"/>
      <c r="J157" s="9" t="s">
        <v>618</v>
      </c>
      <c r="K157" s="9"/>
      <c r="L157" s="49"/>
      <c r="M157" s="21"/>
      <c r="N157" s="49" t="s">
        <v>503</v>
      </c>
      <c r="O157" s="21" t="s">
        <v>506</v>
      </c>
      <c r="P157" s="49" t="s">
        <v>504</v>
      </c>
      <c r="Q157" s="21" t="s">
        <v>507</v>
      </c>
      <c r="R157" s="49" t="s">
        <v>22</v>
      </c>
      <c r="S157" s="49" t="s">
        <v>25</v>
      </c>
      <c r="T157" s="49" t="s">
        <v>11</v>
      </c>
    </row>
    <row r="158" spans="1:20" ht="48" customHeight="1" x14ac:dyDescent="0.3">
      <c r="A158" s="3">
        <f>IF(C158="","",1)</f>
        <v>1</v>
      </c>
      <c r="B158" s="3">
        <v>2</v>
      </c>
      <c r="C158" s="18">
        <f>IF(OR(INDEX('Raw Data Linear'!$1:$1048576,$B158,MATCH(C$7,'Raw Data Linear'!$1:$1,0))=0,ISNA(INDEX('Raw Data Linear'!$1:$1048576,$B158,MATCH(C$7,'Raw Data Linear'!$1:$1,0)))),"",INDEX('Raw Data Linear'!$1:$1048576,$B158,MATCH(C$7,'Raw Data Linear'!$1:$1,0)))</f>
        <v>1</v>
      </c>
      <c r="D158" s="18" t="str">
        <f>IF(OR(INDEX('Raw Data Linear'!$1:$1048576,$B158,MATCH(D$7,'Raw Data Linear'!$1:$1,0))=0,ISNA(INDEX('Raw Data Linear'!$1:$1048576,$B158,MATCH(D$7,'Raw Data Linear'!$1:$1,0)))),"",INDEX('Raw Data Linear'!$1:$1048576,$B158,MATCH(D$7,'Raw Data Linear'!$1:$1,0)))</f>
        <v>AT&amp;T</v>
      </c>
      <c r="E158" s="18" t="e">
        <f>IF(OR(INDEX('Raw Data Linear'!$1:$1048576,$B158,MATCH(E$7,'Raw Data Linear'!$1:$1,0))=0,ISNA(INDEX('Raw Data Linear'!$1:$1048576,$B158,MATCH(E$7,'Raw Data Linear'!$1:$1,0)))),"",INDEX('Raw Data Linear'!$1:$1048576,$B158,MATCH(E$7,'Raw Data Linear'!$1:$1,0)))</f>
        <v>#N/A</v>
      </c>
      <c r="F158" s="18" t="str">
        <f>IF(OR(INDEX('Raw Data Linear'!$1:$1048576,$B158,MATCH(F$7,'Raw Data Linear'!$1:$1,0))=0,ISNA(INDEX('Raw Data Linear'!$1:$1048576,$B158,MATCH(F$7,'Raw Data Linear'!$1:$1,0)))),"",INDEX('Raw Data Linear'!$1:$1048576,$B158,MATCH(F$7,'Raw Data Linear'!$1:$1,0)))</f>
        <v>Communications Line Underground</v>
      </c>
      <c r="G158" s="18"/>
      <c r="H158" s="24" t="str">
        <f>HYPERLINK(IF(OR(INDEX('Raw Data Linear'!$1:$1048576,$B158,MATCH(I$7,'Raw Data Linear'!$1:$1,0))=0,ISNA(INDEX('Raw Data Linear'!$1:$1048576,$B158,MATCH(I$7,'Raw Data Linear'!$1:$1,0)))),"",INDEX('Raw Data Linear'!$1:$1048576,$B158,MATCH(I$7,'Raw Data Linear'!$1:$1,0))),"Map")</f>
        <v>Map</v>
      </c>
      <c r="I158" s="24"/>
      <c r="J158" s="24" t="str">
        <f>HYPERLINK(IF(OR(INDEX('Raw Data Linear'!$1:$1048576,$B158,MATCH(J$7,'Raw Data Linear'!$1:$1,0))=0,ISNA(INDEX('Raw Data Linear'!$1:$1048576,$B158,MATCH(J$7,'Raw Data Linear'!$1:$1,0)))),"",INDEX('Raw Data Linear'!$1:$1048576,$B158,MATCH(J$7,'Raw Data Linear'!$1:$1,0))),"Map")</f>
        <v>Map</v>
      </c>
      <c r="K158" s="54" t="str">
        <f>N158</f>
        <v>155+32.02</v>
      </c>
      <c r="L158" s="18"/>
      <c r="M158" s="18"/>
      <c r="N158" s="18" t="str">
        <f>IF(OR(INDEX('Raw Data Linear'!$1:$1048576,$B158,MATCH(N$7,'Raw Data Linear'!$1:$1,0))=0,ISNA(INDEX('Raw Data Linear'!$1:$1048576,$B158,MATCH(N$7,'Raw Data Linear'!$1:$1,0)))),"",INDEX('Raw Data Linear'!$1:$1048576,$B158,MATCH(N$7,'Raw Data Linear'!$1:$1,0)))</f>
        <v>155+32.02</v>
      </c>
      <c r="O158" s="18">
        <f>IF(OR(INDEX('Raw Data Linear'!$1:$1048576,$B158,MATCH(O$7,'Raw Data Linear'!$1:$1,0))=0,ISNA(INDEX('Raw Data Linear'!$1:$1048576,$B158,MATCH(O$7,'Raw Data Linear'!$1:$1,0)))),"",INDEX('Raw Data Linear'!$1:$1048576,$B158,MATCH(O$7,'Raw Data Linear'!$1:$1,0)))</f>
        <v>-4.08</v>
      </c>
      <c r="P158" s="18" t="str">
        <f>IF(OR(INDEX('Raw Data Linear'!$1:$1048576,$B158,MATCH(P$7,'Raw Data Linear'!$1:$1,0))=0,ISNA(INDEX('Raw Data Linear'!$1:$1048576,$B158,MATCH(P$7,'Raw Data Linear'!$1:$1,0)))),"",INDEX('Raw Data Linear'!$1:$1048576,$B158,MATCH(P$7,'Raw Data Linear'!$1:$1,0)))</f>
        <v>153+58.23</v>
      </c>
      <c r="Q158" s="18">
        <f>IF(OR(INDEX('Raw Data Linear'!$1:$1048576,$B158,MATCH(Q$7,'Raw Data Linear'!$1:$1,0))=0,ISNA(INDEX('Raw Data Linear'!$1:$1048576,$B158,MATCH(Q$7,'Raw Data Linear'!$1:$1,0)))),"",INDEX('Raw Data Linear'!$1:$1048576,$B158,MATCH(Q$7,'Raw Data Linear'!$1:$1,0)))</f>
        <v>-29.17</v>
      </c>
      <c r="R158" s="18" t="str">
        <f>IF(OR(INDEX('Raw Data Linear'!$1:$1048576,$B158,MATCH(R$7,'Raw Data Linear'!$1:$1,0))=0,ISNA(INDEX('Raw Data Linear'!$1:$1048576,$B158,MATCH(R$7,'Raw Data Linear'!$1:$1,0)))),"",INDEX('Raw Data Linear'!$1:$1048576,$B158,MATCH(R$7,'Raw Data Linear'!$1:$1,0)))</f>
        <v>RELOCATE</v>
      </c>
      <c r="S158" s="18" t="str">
        <f>IF(OR(INDEX('Raw Data Linear'!$1:$1048576,$B158,MATCH(S$7,'Raw Data Linear'!$1:$1,0))=0,ISNA(INDEX('Raw Data Linear'!$1:$1048576,$B158,MATCH(S$7,'Raw Data Linear'!$1:$1,0)))),"",INDEX('Raw Data Linear'!$1:$1048576,$B158,MATCH(S$7,'Raw Data Linear'!$1:$1,0)))</f>
        <v>CONFLICT</v>
      </c>
      <c r="T158" s="18" t="str">
        <f>IF(OR(INDEX('Raw Data Linear'!$1:$1048576,$B158,MATCH(T$7,'Raw Data Linear'!$1:$1,0))=0,ISNA(INDEX('Raw Data Linear'!$1:$1048576,$B158,MATCH(T$7,'Raw Data Linear'!$1:$1,0)))),"",INDEX('Raw Data Linear'!$1:$1048576,$B158,MATCH(T$7,'Raw Data Linear'!$1:$1,0)))</f>
        <v>LOCATED WITHIN FOOTPRINT OF PROPOSED IMPROVEMENTS</v>
      </c>
    </row>
    <row r="159" spans="1:20" ht="48" customHeight="1" x14ac:dyDescent="0.3">
      <c r="A159" s="3">
        <f t="shared" ref="A159:A222" si="9">IF(C159="","",1)</f>
        <v>1</v>
      </c>
      <c r="B159" s="3">
        <v>3</v>
      </c>
      <c r="C159" s="19">
        <f>IF(OR(INDEX('Raw Data Linear'!$1:$1048576,$B159,MATCH(C$7,'Raw Data Linear'!$1:$1,0))=0,ISNA(INDEX('Raw Data Linear'!$1:$1048576,$B159,MATCH(C$7,'Raw Data Linear'!$1:$1,0)))),"",INDEX('Raw Data Linear'!$1:$1048576,$B159,MATCH(C$7,'Raw Data Linear'!$1:$1,0)))</f>
        <v>2</v>
      </c>
      <c r="D159" s="19" t="str">
        <f>IF(OR(INDEX('Raw Data Linear'!$1:$1048576,$B159,MATCH(D$7,'Raw Data Linear'!$1:$1,0))=0,ISNA(INDEX('Raw Data Linear'!$1:$1048576,$B159,MATCH(D$7,'Raw Data Linear'!$1:$1,0)))),"",INDEX('Raw Data Linear'!$1:$1048576,$B159,MATCH(D$7,'Raw Data Linear'!$1:$1,0)))</f>
        <v>AT&amp;T</v>
      </c>
      <c r="E159" s="19" t="e">
        <f>IF(OR(INDEX('Raw Data Linear'!$1:$1048576,$B159,MATCH(E$7,'Raw Data Linear'!$1:$1,0))=0,ISNA(INDEX('Raw Data Linear'!$1:$1048576,$B159,MATCH(E$7,'Raw Data Linear'!$1:$1,0)))),"",INDEX('Raw Data Linear'!$1:$1048576,$B159,MATCH(E$7,'Raw Data Linear'!$1:$1,0)))</f>
        <v>#N/A</v>
      </c>
      <c r="F159" s="19" t="str">
        <f>IF(OR(INDEX('Raw Data Linear'!$1:$1048576,$B159,MATCH(F$7,'Raw Data Linear'!$1:$1,0))=0,ISNA(INDEX('Raw Data Linear'!$1:$1048576,$B159,MATCH(F$7,'Raw Data Linear'!$1:$1,0)))),"",INDEX('Raw Data Linear'!$1:$1048576,$B159,MATCH(F$7,'Raw Data Linear'!$1:$1,0)))</f>
        <v>Communications Line Underground</v>
      </c>
      <c r="G159" s="19"/>
      <c r="H159" s="25" t="str">
        <f>HYPERLINK(IF(OR(INDEX('Raw Data Linear'!$1:$1048576,$B159,MATCH(I$7,'Raw Data Linear'!$1:$1,0))=0,ISNA(INDEX('Raw Data Linear'!$1:$1048576,$B159,MATCH(I$7,'Raw Data Linear'!$1:$1,0)))),"",INDEX('Raw Data Linear'!$1:$1048576,$B159,MATCH(I$7,'Raw Data Linear'!$1:$1,0))),"Map")</f>
        <v>Map</v>
      </c>
      <c r="I159" s="25"/>
      <c r="J159" s="25" t="str">
        <f>HYPERLINK(IF(OR(INDEX('Raw Data Linear'!$1:$1048576,$B159,MATCH(J$7,'Raw Data Linear'!$1:$1,0))=0,ISNA(INDEX('Raw Data Linear'!$1:$1048576,$B159,MATCH(J$7,'Raw Data Linear'!$1:$1,0)))),"",INDEX('Raw Data Linear'!$1:$1048576,$B159,MATCH(J$7,'Raw Data Linear'!$1:$1,0))),"Map")</f>
        <v>Map</v>
      </c>
      <c r="K159" s="55" t="str">
        <f>N159</f>
        <v>155+31.87</v>
      </c>
      <c r="L159" s="19"/>
      <c r="M159" s="19"/>
      <c r="N159" s="19" t="str">
        <f>IF(OR(INDEX('Raw Data Linear'!$1:$1048576,$B159,MATCH(N$7,'Raw Data Linear'!$1:$1,0))=0,ISNA(INDEX('Raw Data Linear'!$1:$1048576,$B159,MATCH(N$7,'Raw Data Linear'!$1:$1,0)))),"",INDEX('Raw Data Linear'!$1:$1048576,$B159,MATCH(N$7,'Raw Data Linear'!$1:$1,0)))</f>
        <v>155+31.87</v>
      </c>
      <c r="O159" s="19">
        <f>IF(OR(INDEX('Raw Data Linear'!$1:$1048576,$B159,MATCH(O$7,'Raw Data Linear'!$1:$1,0))=0,ISNA(INDEX('Raw Data Linear'!$1:$1048576,$B159,MATCH(O$7,'Raw Data Linear'!$1:$1,0)))),"",INDEX('Raw Data Linear'!$1:$1048576,$B159,MATCH(O$7,'Raw Data Linear'!$1:$1,0)))</f>
        <v>-1.87</v>
      </c>
      <c r="P159" s="19" t="str">
        <f>IF(OR(INDEX('Raw Data Linear'!$1:$1048576,$B159,MATCH(P$7,'Raw Data Linear'!$1:$1,0))=0,ISNA(INDEX('Raw Data Linear'!$1:$1048576,$B159,MATCH(P$7,'Raw Data Linear'!$1:$1,0)))),"",INDEX('Raw Data Linear'!$1:$1048576,$B159,MATCH(P$7,'Raw Data Linear'!$1:$1,0)))</f>
        <v>153+57.37</v>
      </c>
      <c r="Q159" s="19">
        <f>IF(OR(INDEX('Raw Data Linear'!$1:$1048576,$B159,MATCH(Q$7,'Raw Data Linear'!$1:$1,0))=0,ISNA(INDEX('Raw Data Linear'!$1:$1048576,$B159,MATCH(Q$7,'Raw Data Linear'!$1:$1,0)))),"",INDEX('Raw Data Linear'!$1:$1048576,$B159,MATCH(Q$7,'Raw Data Linear'!$1:$1,0)))</f>
        <v>-29.39</v>
      </c>
      <c r="R159" s="19" t="str">
        <f>IF(OR(INDEX('Raw Data Linear'!$1:$1048576,$B159,MATCH(R$7,'Raw Data Linear'!$1:$1,0))=0,ISNA(INDEX('Raw Data Linear'!$1:$1048576,$B159,MATCH(R$7,'Raw Data Linear'!$1:$1,0)))),"",INDEX('Raw Data Linear'!$1:$1048576,$B159,MATCH(R$7,'Raw Data Linear'!$1:$1,0)))</f>
        <v>RELOCATE</v>
      </c>
      <c r="S159" s="19" t="str">
        <f>IF(OR(INDEX('Raw Data Linear'!$1:$1048576,$B159,MATCH(S$7,'Raw Data Linear'!$1:$1,0))=0,ISNA(INDEX('Raw Data Linear'!$1:$1048576,$B159,MATCH(S$7,'Raw Data Linear'!$1:$1,0)))),"",INDEX('Raw Data Linear'!$1:$1048576,$B159,MATCH(S$7,'Raw Data Linear'!$1:$1,0)))</f>
        <v>CONFLICT</v>
      </c>
      <c r="T159" s="19" t="str">
        <f>IF(OR(INDEX('Raw Data Linear'!$1:$1048576,$B159,MATCH(T$7,'Raw Data Linear'!$1:$1,0))=0,ISNA(INDEX('Raw Data Linear'!$1:$1048576,$B159,MATCH(T$7,'Raw Data Linear'!$1:$1,0)))),"",INDEX('Raw Data Linear'!$1:$1048576,$B159,MATCH(T$7,'Raw Data Linear'!$1:$1,0)))</f>
        <v>LOCATED WITHIN FOOTPRINT OF PROPOSED IMPROVEMENTS</v>
      </c>
    </row>
    <row r="160" spans="1:20" ht="48" customHeight="1" x14ac:dyDescent="0.3">
      <c r="A160" s="3">
        <f t="shared" si="9"/>
        <v>1</v>
      </c>
      <c r="B160" s="3">
        <v>4</v>
      </c>
      <c r="C160" s="18">
        <f>IF(OR(INDEX('Raw Data Linear'!$1:$1048576,$B160,MATCH(C$7,'Raw Data Linear'!$1:$1,0))=0,ISNA(INDEX('Raw Data Linear'!$1:$1048576,$B160,MATCH(C$7,'Raw Data Linear'!$1:$1,0)))),"",INDEX('Raw Data Linear'!$1:$1048576,$B160,MATCH(C$7,'Raw Data Linear'!$1:$1,0)))</f>
        <v>3</v>
      </c>
      <c r="D160" s="18" t="str">
        <f>IF(OR(INDEX('Raw Data Linear'!$1:$1048576,$B160,MATCH(D$7,'Raw Data Linear'!$1:$1,0))=0,ISNA(INDEX('Raw Data Linear'!$1:$1048576,$B160,MATCH(D$7,'Raw Data Linear'!$1:$1,0)))),"",INDEX('Raw Data Linear'!$1:$1048576,$B160,MATCH(D$7,'Raw Data Linear'!$1:$1,0)))</f>
        <v>AT&amp;T</v>
      </c>
      <c r="E160" s="18" t="e">
        <f>IF(OR(INDEX('Raw Data Linear'!$1:$1048576,$B160,MATCH(E$7,'Raw Data Linear'!$1:$1,0))=0,ISNA(INDEX('Raw Data Linear'!$1:$1048576,$B160,MATCH(E$7,'Raw Data Linear'!$1:$1,0)))),"",INDEX('Raw Data Linear'!$1:$1048576,$B160,MATCH(E$7,'Raw Data Linear'!$1:$1,0)))</f>
        <v>#N/A</v>
      </c>
      <c r="F160" s="18" t="str">
        <f>IF(OR(INDEX('Raw Data Linear'!$1:$1048576,$B160,MATCH(F$7,'Raw Data Linear'!$1:$1,0))=0,ISNA(INDEX('Raw Data Linear'!$1:$1048576,$B160,MATCH(F$7,'Raw Data Linear'!$1:$1,0)))),"",INDEX('Raw Data Linear'!$1:$1048576,$B160,MATCH(F$7,'Raw Data Linear'!$1:$1,0)))</f>
        <v>Communications Line Underground</v>
      </c>
      <c r="G160" s="18"/>
      <c r="H160" s="24" t="str">
        <f>HYPERLINK(IF(OR(INDEX('Raw Data Linear'!$1:$1048576,$B160,MATCH(I$7,'Raw Data Linear'!$1:$1,0))=0,ISNA(INDEX('Raw Data Linear'!$1:$1048576,$B160,MATCH(I$7,'Raw Data Linear'!$1:$1,0)))),"",INDEX('Raw Data Linear'!$1:$1048576,$B160,MATCH(I$7,'Raw Data Linear'!$1:$1,0))),"Map")</f>
        <v>Map</v>
      </c>
      <c r="I160" s="24"/>
      <c r="J160" s="24" t="str">
        <f>HYPERLINK(IF(OR(INDEX('Raw Data Linear'!$1:$1048576,$B160,MATCH(J$7,'Raw Data Linear'!$1:$1,0))=0,ISNA(INDEX('Raw Data Linear'!$1:$1048576,$B160,MATCH(J$7,'Raw Data Linear'!$1:$1,0)))),"",INDEX('Raw Data Linear'!$1:$1048576,$B160,MATCH(J$7,'Raw Data Linear'!$1:$1,0))),"Map")</f>
        <v>Map</v>
      </c>
      <c r="K160" s="54" t="str">
        <f t="shared" ref="K160:K171" si="10">N160</f>
        <v>155+31.89</v>
      </c>
      <c r="L160" s="18"/>
      <c r="M160" s="18"/>
      <c r="N160" s="18" t="str">
        <f>IF(OR(INDEX('Raw Data Linear'!$1:$1048576,$B160,MATCH(N$7,'Raw Data Linear'!$1:$1,0))=0,ISNA(INDEX('Raw Data Linear'!$1:$1048576,$B160,MATCH(N$7,'Raw Data Linear'!$1:$1,0)))),"",INDEX('Raw Data Linear'!$1:$1048576,$B160,MATCH(N$7,'Raw Data Linear'!$1:$1,0)))</f>
        <v>155+31.89</v>
      </c>
      <c r="O160" s="18">
        <f>IF(OR(INDEX('Raw Data Linear'!$1:$1048576,$B160,MATCH(O$7,'Raw Data Linear'!$1:$1,0))=0,ISNA(INDEX('Raw Data Linear'!$1:$1048576,$B160,MATCH(O$7,'Raw Data Linear'!$1:$1,0)))),"",INDEX('Raw Data Linear'!$1:$1048576,$B160,MATCH(O$7,'Raw Data Linear'!$1:$1,0)))</f>
        <v>2.13</v>
      </c>
      <c r="P160" s="18" t="str">
        <f>IF(OR(INDEX('Raw Data Linear'!$1:$1048576,$B160,MATCH(P$7,'Raw Data Linear'!$1:$1,0))=0,ISNA(INDEX('Raw Data Linear'!$1:$1048576,$B160,MATCH(P$7,'Raw Data Linear'!$1:$1,0)))),"",INDEX('Raw Data Linear'!$1:$1048576,$B160,MATCH(P$7,'Raw Data Linear'!$1:$1,0)))</f>
        <v>143+50.80</v>
      </c>
      <c r="Q160" s="18">
        <f>IF(OR(INDEX('Raw Data Linear'!$1:$1048576,$B160,MATCH(Q$7,'Raw Data Linear'!$1:$1,0))=0,ISNA(INDEX('Raw Data Linear'!$1:$1048576,$B160,MATCH(Q$7,'Raw Data Linear'!$1:$1,0)))),"",INDEX('Raw Data Linear'!$1:$1048576,$B160,MATCH(Q$7,'Raw Data Linear'!$1:$1,0)))</f>
        <v>-71.239999999999995</v>
      </c>
      <c r="R160" s="18" t="str">
        <f>IF(OR(INDEX('Raw Data Linear'!$1:$1048576,$B160,MATCH(R$7,'Raw Data Linear'!$1:$1,0))=0,ISNA(INDEX('Raw Data Linear'!$1:$1048576,$B160,MATCH(R$7,'Raw Data Linear'!$1:$1,0)))),"",INDEX('Raw Data Linear'!$1:$1048576,$B160,MATCH(R$7,'Raw Data Linear'!$1:$1,0)))</f>
        <v>RELOCATE</v>
      </c>
      <c r="S160" s="18" t="str">
        <f>IF(OR(INDEX('Raw Data Linear'!$1:$1048576,$B160,MATCH(S$7,'Raw Data Linear'!$1:$1,0))=0,ISNA(INDEX('Raw Data Linear'!$1:$1048576,$B160,MATCH(S$7,'Raw Data Linear'!$1:$1,0)))),"",INDEX('Raw Data Linear'!$1:$1048576,$B160,MATCH(S$7,'Raw Data Linear'!$1:$1,0)))</f>
        <v>CONFLICT</v>
      </c>
      <c r="T160" s="18" t="str">
        <f>IF(OR(INDEX('Raw Data Linear'!$1:$1048576,$B160,MATCH(T$7,'Raw Data Linear'!$1:$1,0))=0,ISNA(INDEX('Raw Data Linear'!$1:$1048576,$B160,MATCH(T$7,'Raw Data Linear'!$1:$1,0)))),"",INDEX('Raw Data Linear'!$1:$1048576,$B160,MATCH(T$7,'Raw Data Linear'!$1:$1,0)))</f>
        <v>LOCATED WITHIN FOOTPRINT OF PROPOSED IMPROVEMENTS</v>
      </c>
    </row>
    <row r="161" spans="1:20" ht="48" customHeight="1" x14ac:dyDescent="0.3">
      <c r="A161" s="3">
        <f t="shared" si="9"/>
        <v>1</v>
      </c>
      <c r="B161" s="3">
        <v>5</v>
      </c>
      <c r="C161" s="19">
        <f>IF(OR(INDEX('Raw Data Linear'!$1:$1048576,$B161,MATCH(C$7,'Raw Data Linear'!$1:$1,0))=0,ISNA(INDEX('Raw Data Linear'!$1:$1048576,$B161,MATCH(C$7,'Raw Data Linear'!$1:$1,0)))),"",INDEX('Raw Data Linear'!$1:$1048576,$B161,MATCH(C$7,'Raw Data Linear'!$1:$1,0)))</f>
        <v>4</v>
      </c>
      <c r="D161" s="19" t="str">
        <f>IF(OR(INDEX('Raw Data Linear'!$1:$1048576,$B161,MATCH(D$7,'Raw Data Linear'!$1:$1,0))=0,ISNA(INDEX('Raw Data Linear'!$1:$1048576,$B161,MATCH(D$7,'Raw Data Linear'!$1:$1,0)))),"",INDEX('Raw Data Linear'!$1:$1048576,$B161,MATCH(D$7,'Raw Data Linear'!$1:$1,0)))</f>
        <v>AT&amp;T</v>
      </c>
      <c r="E161" s="19" t="e">
        <f>IF(OR(INDEX('Raw Data Linear'!$1:$1048576,$B161,MATCH(E$7,'Raw Data Linear'!$1:$1,0))=0,ISNA(INDEX('Raw Data Linear'!$1:$1048576,$B161,MATCH(E$7,'Raw Data Linear'!$1:$1,0)))),"",INDEX('Raw Data Linear'!$1:$1048576,$B161,MATCH(E$7,'Raw Data Linear'!$1:$1,0)))</f>
        <v>#N/A</v>
      </c>
      <c r="F161" s="19" t="str">
        <f>IF(OR(INDEX('Raw Data Linear'!$1:$1048576,$B161,MATCH(F$7,'Raw Data Linear'!$1:$1,0))=0,ISNA(INDEX('Raw Data Linear'!$1:$1048576,$B161,MATCH(F$7,'Raw Data Linear'!$1:$1,0)))),"",INDEX('Raw Data Linear'!$1:$1048576,$B161,MATCH(F$7,'Raw Data Linear'!$1:$1,0)))</f>
        <v>Communications Line Underground</v>
      </c>
      <c r="G161" s="19"/>
      <c r="H161" s="25" t="str">
        <f>HYPERLINK(IF(OR(INDEX('Raw Data Linear'!$1:$1048576,$B161,MATCH(I$7,'Raw Data Linear'!$1:$1,0))=0,ISNA(INDEX('Raw Data Linear'!$1:$1048576,$B161,MATCH(I$7,'Raw Data Linear'!$1:$1,0)))),"",INDEX('Raw Data Linear'!$1:$1048576,$B161,MATCH(I$7,'Raw Data Linear'!$1:$1,0))),"Map")</f>
        <v>Map</v>
      </c>
      <c r="I161" s="25"/>
      <c r="J161" s="25" t="str">
        <f>HYPERLINK(IF(OR(INDEX('Raw Data Linear'!$1:$1048576,$B161,MATCH(J$7,'Raw Data Linear'!$1:$1,0))=0,ISNA(INDEX('Raw Data Linear'!$1:$1048576,$B161,MATCH(J$7,'Raw Data Linear'!$1:$1,0)))),"",INDEX('Raw Data Linear'!$1:$1048576,$B161,MATCH(J$7,'Raw Data Linear'!$1:$1,0))),"Map")</f>
        <v>Map</v>
      </c>
      <c r="K161" s="55" t="str">
        <f t="shared" si="10"/>
        <v>155+35.00</v>
      </c>
      <c r="L161" s="19"/>
      <c r="M161" s="19"/>
      <c r="N161" s="19" t="str">
        <f>IF(OR(INDEX('Raw Data Linear'!$1:$1048576,$B161,MATCH(N$7,'Raw Data Linear'!$1:$1,0))=0,ISNA(INDEX('Raw Data Linear'!$1:$1048576,$B161,MATCH(N$7,'Raw Data Linear'!$1:$1,0)))),"",INDEX('Raw Data Linear'!$1:$1048576,$B161,MATCH(N$7,'Raw Data Linear'!$1:$1,0)))</f>
        <v>155+35.00</v>
      </c>
      <c r="O161" s="19">
        <f>IF(OR(INDEX('Raw Data Linear'!$1:$1048576,$B161,MATCH(O$7,'Raw Data Linear'!$1:$1,0))=0,ISNA(INDEX('Raw Data Linear'!$1:$1048576,$B161,MATCH(O$7,'Raw Data Linear'!$1:$1,0)))),"",INDEX('Raw Data Linear'!$1:$1048576,$B161,MATCH(O$7,'Raw Data Linear'!$1:$1,0)))</f>
        <v>38.409999999999997</v>
      </c>
      <c r="P161" s="19" t="str">
        <f>IF(OR(INDEX('Raw Data Linear'!$1:$1048576,$B161,MATCH(P$7,'Raw Data Linear'!$1:$1,0))=0,ISNA(INDEX('Raw Data Linear'!$1:$1048576,$B161,MATCH(P$7,'Raw Data Linear'!$1:$1,0)))),"",INDEX('Raw Data Linear'!$1:$1048576,$B161,MATCH(P$7,'Raw Data Linear'!$1:$1,0)))</f>
        <v>153+46.47</v>
      </c>
      <c r="Q161" s="19">
        <f>IF(OR(INDEX('Raw Data Linear'!$1:$1048576,$B161,MATCH(Q$7,'Raw Data Linear'!$1:$1,0))=0,ISNA(INDEX('Raw Data Linear'!$1:$1048576,$B161,MATCH(Q$7,'Raw Data Linear'!$1:$1,0)))),"",INDEX('Raw Data Linear'!$1:$1048576,$B161,MATCH(Q$7,'Raw Data Linear'!$1:$1,0)))</f>
        <v>56.85</v>
      </c>
      <c r="R161" s="19" t="str">
        <f>IF(OR(INDEX('Raw Data Linear'!$1:$1048576,$B161,MATCH(R$7,'Raw Data Linear'!$1:$1,0))=0,ISNA(INDEX('Raw Data Linear'!$1:$1048576,$B161,MATCH(R$7,'Raw Data Linear'!$1:$1,0)))),"",INDEX('Raw Data Linear'!$1:$1048576,$B161,MATCH(R$7,'Raw Data Linear'!$1:$1,0)))</f>
        <v>RELOCATE</v>
      </c>
      <c r="S161" s="19" t="str">
        <f>IF(OR(INDEX('Raw Data Linear'!$1:$1048576,$B161,MATCH(S$7,'Raw Data Linear'!$1:$1,0))=0,ISNA(INDEX('Raw Data Linear'!$1:$1048576,$B161,MATCH(S$7,'Raw Data Linear'!$1:$1,0)))),"",INDEX('Raw Data Linear'!$1:$1048576,$B161,MATCH(S$7,'Raw Data Linear'!$1:$1,0)))</f>
        <v>CONFLICT</v>
      </c>
      <c r="T161" s="19" t="str">
        <f>IF(OR(INDEX('Raw Data Linear'!$1:$1048576,$B161,MATCH(T$7,'Raw Data Linear'!$1:$1,0))=0,ISNA(INDEX('Raw Data Linear'!$1:$1048576,$B161,MATCH(T$7,'Raw Data Linear'!$1:$1,0)))),"",INDEX('Raw Data Linear'!$1:$1048576,$B161,MATCH(T$7,'Raw Data Linear'!$1:$1,0)))</f>
        <v>LOCATED WITHIN FOOTPRINT OF PROPOSED IMPROVEMENTS</v>
      </c>
    </row>
    <row r="162" spans="1:20" ht="48" customHeight="1" x14ac:dyDescent="0.3">
      <c r="A162" s="3">
        <f t="shared" si="9"/>
        <v>1</v>
      </c>
      <c r="B162" s="3">
        <v>6</v>
      </c>
      <c r="C162" s="18">
        <f>IF(OR(INDEX('Raw Data Linear'!$1:$1048576,$B162,MATCH(C$7,'Raw Data Linear'!$1:$1,0))=0,ISNA(INDEX('Raw Data Linear'!$1:$1048576,$B162,MATCH(C$7,'Raw Data Linear'!$1:$1,0)))),"",INDEX('Raw Data Linear'!$1:$1048576,$B162,MATCH(C$7,'Raw Data Linear'!$1:$1,0)))</f>
        <v>5</v>
      </c>
      <c r="D162" s="18" t="str">
        <f>IF(OR(INDEX('Raw Data Linear'!$1:$1048576,$B162,MATCH(D$7,'Raw Data Linear'!$1:$1,0))=0,ISNA(INDEX('Raw Data Linear'!$1:$1048576,$B162,MATCH(D$7,'Raw Data Linear'!$1:$1,0)))),"",INDEX('Raw Data Linear'!$1:$1048576,$B162,MATCH(D$7,'Raw Data Linear'!$1:$1,0)))</f>
        <v>CHARTER</v>
      </c>
      <c r="E162" s="18" t="e">
        <f>IF(OR(INDEX('Raw Data Linear'!$1:$1048576,$B162,MATCH(E$7,'Raw Data Linear'!$1:$1,0))=0,ISNA(INDEX('Raw Data Linear'!$1:$1048576,$B162,MATCH(E$7,'Raw Data Linear'!$1:$1,0)))),"",INDEX('Raw Data Linear'!$1:$1048576,$B162,MATCH(E$7,'Raw Data Linear'!$1:$1,0)))</f>
        <v>#N/A</v>
      </c>
      <c r="F162" s="18" t="str">
        <f>IF(OR(INDEX('Raw Data Linear'!$1:$1048576,$B162,MATCH(F$7,'Raw Data Linear'!$1:$1,0))=0,ISNA(INDEX('Raw Data Linear'!$1:$1048576,$B162,MATCH(F$7,'Raw Data Linear'!$1:$1,0)))),"",INDEX('Raw Data Linear'!$1:$1048576,$B162,MATCH(F$7,'Raw Data Linear'!$1:$1,0)))</f>
        <v>Communications Line Aerial</v>
      </c>
      <c r="G162" s="18"/>
      <c r="H162" s="24" t="str">
        <f>HYPERLINK(IF(OR(INDEX('Raw Data Linear'!$1:$1048576,$B162,MATCH(I$7,'Raw Data Linear'!$1:$1,0))=0,ISNA(INDEX('Raw Data Linear'!$1:$1048576,$B162,MATCH(I$7,'Raw Data Linear'!$1:$1,0)))),"",INDEX('Raw Data Linear'!$1:$1048576,$B162,MATCH(I$7,'Raw Data Linear'!$1:$1,0))),"Map")</f>
        <v>Map</v>
      </c>
      <c r="I162" s="24"/>
      <c r="J162" s="24" t="str">
        <f>HYPERLINK(IF(OR(INDEX('Raw Data Linear'!$1:$1048576,$B162,MATCH(J$7,'Raw Data Linear'!$1:$1,0))=0,ISNA(INDEX('Raw Data Linear'!$1:$1048576,$B162,MATCH(J$7,'Raw Data Linear'!$1:$1,0)))),"",INDEX('Raw Data Linear'!$1:$1048576,$B162,MATCH(J$7,'Raw Data Linear'!$1:$1,0))),"Map")</f>
        <v>Map</v>
      </c>
      <c r="K162" s="54" t="str">
        <f t="shared" si="10"/>
        <v>155+37.82</v>
      </c>
      <c r="L162" s="18"/>
      <c r="M162" s="18"/>
      <c r="N162" s="18" t="str">
        <f>IF(OR(INDEX('Raw Data Linear'!$1:$1048576,$B162,MATCH(N$7,'Raw Data Linear'!$1:$1,0))=0,ISNA(INDEX('Raw Data Linear'!$1:$1048576,$B162,MATCH(N$7,'Raw Data Linear'!$1:$1,0)))),"",INDEX('Raw Data Linear'!$1:$1048576,$B162,MATCH(N$7,'Raw Data Linear'!$1:$1,0)))</f>
        <v>155+37.82</v>
      </c>
      <c r="O162" s="18">
        <f>IF(OR(INDEX('Raw Data Linear'!$1:$1048576,$B162,MATCH(O$7,'Raw Data Linear'!$1:$1,0))=0,ISNA(INDEX('Raw Data Linear'!$1:$1048576,$B162,MATCH(O$7,'Raw Data Linear'!$1:$1,0)))),"",INDEX('Raw Data Linear'!$1:$1048576,$B162,MATCH(O$7,'Raw Data Linear'!$1:$1,0)))</f>
        <v>47.77</v>
      </c>
      <c r="P162" s="18" t="str">
        <f>IF(OR(INDEX('Raw Data Linear'!$1:$1048576,$B162,MATCH(P$7,'Raw Data Linear'!$1:$1,0))=0,ISNA(INDEX('Raw Data Linear'!$1:$1048576,$B162,MATCH(P$7,'Raw Data Linear'!$1:$1,0)))),"",INDEX('Raw Data Linear'!$1:$1048576,$B162,MATCH(P$7,'Raw Data Linear'!$1:$1,0)))</f>
        <v>105+76.65</v>
      </c>
      <c r="Q162" s="18">
        <f>IF(OR(INDEX('Raw Data Linear'!$1:$1048576,$B162,MATCH(Q$7,'Raw Data Linear'!$1:$1,0))=0,ISNA(INDEX('Raw Data Linear'!$1:$1048576,$B162,MATCH(Q$7,'Raw Data Linear'!$1:$1,0)))),"",INDEX('Raw Data Linear'!$1:$1048576,$B162,MATCH(Q$7,'Raw Data Linear'!$1:$1,0)))</f>
        <v>42.57</v>
      </c>
      <c r="R162" s="18" t="str">
        <f>IF(OR(INDEX('Raw Data Linear'!$1:$1048576,$B162,MATCH(R$7,'Raw Data Linear'!$1:$1,0))=0,ISNA(INDEX('Raw Data Linear'!$1:$1048576,$B162,MATCH(R$7,'Raw Data Linear'!$1:$1,0)))),"",INDEX('Raw Data Linear'!$1:$1048576,$B162,MATCH(R$7,'Raw Data Linear'!$1:$1,0)))</f>
        <v>RELOCATE</v>
      </c>
      <c r="S162" s="18" t="str">
        <f>IF(OR(INDEX('Raw Data Linear'!$1:$1048576,$B162,MATCH(S$7,'Raw Data Linear'!$1:$1,0))=0,ISNA(INDEX('Raw Data Linear'!$1:$1048576,$B162,MATCH(S$7,'Raw Data Linear'!$1:$1,0)))),"",INDEX('Raw Data Linear'!$1:$1048576,$B162,MATCH(S$7,'Raw Data Linear'!$1:$1,0)))</f>
        <v>CONFLICT</v>
      </c>
      <c r="T162" s="18" t="str">
        <f>IF(OR(INDEX('Raw Data Linear'!$1:$1048576,$B162,MATCH(T$7,'Raw Data Linear'!$1:$1,0))=0,ISNA(INDEX('Raw Data Linear'!$1:$1048576,$B162,MATCH(T$7,'Raw Data Linear'!$1:$1,0)))),"",INDEX('Raw Data Linear'!$1:$1048576,$B162,MATCH(T$7,'Raw Data Linear'!$1:$1,0)))</f>
        <v>LOCATED WITHIN FOOTPRINT OF PROPOSED IMPROVEMENTS</v>
      </c>
    </row>
    <row r="163" spans="1:20" ht="48" customHeight="1" x14ac:dyDescent="0.3">
      <c r="A163" s="3">
        <f t="shared" si="9"/>
        <v>1</v>
      </c>
      <c r="B163" s="3">
        <v>7</v>
      </c>
      <c r="C163" s="19">
        <f>IF(OR(INDEX('Raw Data Linear'!$1:$1048576,$B163,MATCH(C$7,'Raw Data Linear'!$1:$1,0))=0,ISNA(INDEX('Raw Data Linear'!$1:$1048576,$B163,MATCH(C$7,'Raw Data Linear'!$1:$1,0)))),"",INDEX('Raw Data Linear'!$1:$1048576,$B163,MATCH(C$7,'Raw Data Linear'!$1:$1,0)))</f>
        <v>7</v>
      </c>
      <c r="D163" s="19" t="str">
        <f>IF(OR(INDEX('Raw Data Linear'!$1:$1048576,$B163,MATCH(D$7,'Raw Data Linear'!$1:$1,0))=0,ISNA(INDEX('Raw Data Linear'!$1:$1048576,$B163,MATCH(D$7,'Raw Data Linear'!$1:$1,0)))),"",INDEX('Raw Data Linear'!$1:$1048576,$B163,MATCH(D$7,'Raw Data Linear'!$1:$1,0)))</f>
        <v>AT&amp;T</v>
      </c>
      <c r="E163" s="19" t="e">
        <f>IF(OR(INDEX('Raw Data Linear'!$1:$1048576,$B163,MATCH(E$7,'Raw Data Linear'!$1:$1,0))=0,ISNA(INDEX('Raw Data Linear'!$1:$1048576,$B163,MATCH(E$7,'Raw Data Linear'!$1:$1,0)))),"",INDEX('Raw Data Linear'!$1:$1048576,$B163,MATCH(E$7,'Raw Data Linear'!$1:$1,0)))</f>
        <v>#N/A</v>
      </c>
      <c r="F163" s="19" t="str">
        <f>IF(OR(INDEX('Raw Data Linear'!$1:$1048576,$B163,MATCH(F$7,'Raw Data Linear'!$1:$1,0))=0,ISNA(INDEX('Raw Data Linear'!$1:$1048576,$B163,MATCH(F$7,'Raw Data Linear'!$1:$1,0)))),"",INDEX('Raw Data Linear'!$1:$1048576,$B163,MATCH(F$7,'Raw Data Linear'!$1:$1,0)))</f>
        <v>Communications Line Underground</v>
      </c>
      <c r="G163" s="19"/>
      <c r="H163" s="25" t="str">
        <f>HYPERLINK(IF(OR(INDEX('Raw Data Linear'!$1:$1048576,$B163,MATCH(I$7,'Raw Data Linear'!$1:$1,0))=0,ISNA(INDEX('Raw Data Linear'!$1:$1048576,$B163,MATCH(I$7,'Raw Data Linear'!$1:$1,0)))),"",INDEX('Raw Data Linear'!$1:$1048576,$B163,MATCH(I$7,'Raw Data Linear'!$1:$1,0))),"Map")</f>
        <v>Map</v>
      </c>
      <c r="I163" s="25"/>
      <c r="J163" s="25" t="str">
        <f>HYPERLINK(IF(OR(INDEX('Raw Data Linear'!$1:$1048576,$B163,MATCH(J$7,'Raw Data Linear'!$1:$1,0))=0,ISNA(INDEX('Raw Data Linear'!$1:$1048576,$B163,MATCH(J$7,'Raw Data Linear'!$1:$1,0)))),"",INDEX('Raw Data Linear'!$1:$1048576,$B163,MATCH(J$7,'Raw Data Linear'!$1:$1,0))),"Map")</f>
        <v>Map</v>
      </c>
      <c r="K163" s="55" t="str">
        <f t="shared" si="10"/>
        <v>155+37.02</v>
      </c>
      <c r="L163" s="19"/>
      <c r="M163" s="19"/>
      <c r="N163" s="19" t="str">
        <f>IF(OR(INDEX('Raw Data Linear'!$1:$1048576,$B163,MATCH(N$7,'Raw Data Linear'!$1:$1,0))=0,ISNA(INDEX('Raw Data Linear'!$1:$1048576,$B163,MATCH(N$7,'Raw Data Linear'!$1:$1,0)))),"",INDEX('Raw Data Linear'!$1:$1048576,$B163,MATCH(N$7,'Raw Data Linear'!$1:$1,0)))</f>
        <v>155+37.02</v>
      </c>
      <c r="O163" s="19">
        <f>IF(OR(INDEX('Raw Data Linear'!$1:$1048576,$B163,MATCH(O$7,'Raw Data Linear'!$1:$1,0))=0,ISNA(INDEX('Raw Data Linear'!$1:$1048576,$B163,MATCH(O$7,'Raw Data Linear'!$1:$1,0)))),"",INDEX('Raw Data Linear'!$1:$1048576,$B163,MATCH(O$7,'Raw Data Linear'!$1:$1,0)))</f>
        <v>48.87</v>
      </c>
      <c r="P163" s="19" t="str">
        <f>IF(OR(INDEX('Raw Data Linear'!$1:$1048576,$B163,MATCH(P$7,'Raw Data Linear'!$1:$1,0))=0,ISNA(INDEX('Raw Data Linear'!$1:$1048576,$B163,MATCH(P$7,'Raw Data Linear'!$1:$1,0)))),"",INDEX('Raw Data Linear'!$1:$1048576,$B163,MATCH(P$7,'Raw Data Linear'!$1:$1,0)))</f>
        <v>153+99.97</v>
      </c>
      <c r="Q163" s="19">
        <f>IF(OR(INDEX('Raw Data Linear'!$1:$1048576,$B163,MATCH(Q$7,'Raw Data Linear'!$1:$1,0))=0,ISNA(INDEX('Raw Data Linear'!$1:$1048576,$B163,MATCH(Q$7,'Raw Data Linear'!$1:$1,0)))),"",INDEX('Raw Data Linear'!$1:$1048576,$B163,MATCH(Q$7,'Raw Data Linear'!$1:$1,0)))</f>
        <v>38.25</v>
      </c>
      <c r="R163" s="19" t="str">
        <f>IF(OR(INDEX('Raw Data Linear'!$1:$1048576,$B163,MATCH(R$7,'Raw Data Linear'!$1:$1,0))=0,ISNA(INDEX('Raw Data Linear'!$1:$1048576,$B163,MATCH(R$7,'Raw Data Linear'!$1:$1,0)))),"",INDEX('Raw Data Linear'!$1:$1048576,$B163,MATCH(R$7,'Raw Data Linear'!$1:$1,0)))</f>
        <v>RELOCATE</v>
      </c>
      <c r="S163" s="19" t="str">
        <f>IF(OR(INDEX('Raw Data Linear'!$1:$1048576,$B163,MATCH(S$7,'Raw Data Linear'!$1:$1,0))=0,ISNA(INDEX('Raw Data Linear'!$1:$1048576,$B163,MATCH(S$7,'Raw Data Linear'!$1:$1,0)))),"",INDEX('Raw Data Linear'!$1:$1048576,$B163,MATCH(S$7,'Raw Data Linear'!$1:$1,0)))</f>
        <v>CONFLICT</v>
      </c>
      <c r="T163" s="19" t="str">
        <f>IF(OR(INDEX('Raw Data Linear'!$1:$1048576,$B163,MATCH(T$7,'Raw Data Linear'!$1:$1,0))=0,ISNA(INDEX('Raw Data Linear'!$1:$1048576,$B163,MATCH(T$7,'Raw Data Linear'!$1:$1,0)))),"",INDEX('Raw Data Linear'!$1:$1048576,$B163,MATCH(T$7,'Raw Data Linear'!$1:$1,0)))</f>
        <v>LOCATED WITHIN FOOTPRINT OF PROPOSED IMPROVEMENTS</v>
      </c>
    </row>
    <row r="164" spans="1:20" ht="48" customHeight="1" x14ac:dyDescent="0.3">
      <c r="A164" s="3">
        <f t="shared" si="9"/>
        <v>1</v>
      </c>
      <c r="B164" s="3">
        <v>8</v>
      </c>
      <c r="C164" s="18">
        <f>IF(OR(INDEX('Raw Data Linear'!$1:$1048576,$B164,MATCH(C$7,'Raw Data Linear'!$1:$1,0))=0,ISNA(INDEX('Raw Data Linear'!$1:$1048576,$B164,MATCH(C$7,'Raw Data Linear'!$1:$1,0)))),"",INDEX('Raw Data Linear'!$1:$1048576,$B164,MATCH(C$7,'Raw Data Linear'!$1:$1,0)))</f>
        <v>8</v>
      </c>
      <c r="D164" s="18" t="str">
        <f>IF(OR(INDEX('Raw Data Linear'!$1:$1048576,$B164,MATCH(D$7,'Raw Data Linear'!$1:$1,0))=0,ISNA(INDEX('Raw Data Linear'!$1:$1048576,$B164,MATCH(D$7,'Raw Data Linear'!$1:$1,0)))),"",INDEX('Raw Data Linear'!$1:$1048576,$B164,MATCH(D$7,'Raw Data Linear'!$1:$1,0)))</f>
        <v>AT&amp;T</v>
      </c>
      <c r="E164" s="18" t="e">
        <f>IF(OR(INDEX('Raw Data Linear'!$1:$1048576,$B164,MATCH(E$7,'Raw Data Linear'!$1:$1,0))=0,ISNA(INDEX('Raw Data Linear'!$1:$1048576,$B164,MATCH(E$7,'Raw Data Linear'!$1:$1,0)))),"",INDEX('Raw Data Linear'!$1:$1048576,$B164,MATCH(E$7,'Raw Data Linear'!$1:$1,0)))</f>
        <v>#N/A</v>
      </c>
      <c r="F164" s="18" t="str">
        <f>IF(OR(INDEX('Raw Data Linear'!$1:$1048576,$B164,MATCH(F$7,'Raw Data Linear'!$1:$1,0))=0,ISNA(INDEX('Raw Data Linear'!$1:$1048576,$B164,MATCH(F$7,'Raw Data Linear'!$1:$1,0)))),"",INDEX('Raw Data Linear'!$1:$1048576,$B164,MATCH(F$7,'Raw Data Linear'!$1:$1,0)))</f>
        <v>Communications Line Underground</v>
      </c>
      <c r="G164" s="18"/>
      <c r="H164" s="24" t="str">
        <f>HYPERLINK(IF(OR(INDEX('Raw Data Linear'!$1:$1048576,$B164,MATCH(I$7,'Raw Data Linear'!$1:$1,0))=0,ISNA(INDEX('Raw Data Linear'!$1:$1048576,$B164,MATCH(I$7,'Raw Data Linear'!$1:$1,0)))),"",INDEX('Raw Data Linear'!$1:$1048576,$B164,MATCH(I$7,'Raw Data Linear'!$1:$1,0))),"Map")</f>
        <v>Map</v>
      </c>
      <c r="I164" s="24"/>
      <c r="J164" s="24" t="str">
        <f>HYPERLINK(IF(OR(INDEX('Raw Data Linear'!$1:$1048576,$B164,MATCH(J$7,'Raw Data Linear'!$1:$1,0))=0,ISNA(INDEX('Raw Data Linear'!$1:$1048576,$B164,MATCH(J$7,'Raw Data Linear'!$1:$1,0)))),"",INDEX('Raw Data Linear'!$1:$1048576,$B164,MATCH(J$7,'Raw Data Linear'!$1:$1,0))),"Map")</f>
        <v>Map</v>
      </c>
      <c r="K164" s="54" t="str">
        <f t="shared" si="10"/>
        <v>153+59.49</v>
      </c>
      <c r="L164" s="18"/>
      <c r="M164" s="18"/>
      <c r="N164" s="18" t="str">
        <f>IF(OR(INDEX('Raw Data Linear'!$1:$1048576,$B164,MATCH(N$7,'Raw Data Linear'!$1:$1,0))=0,ISNA(INDEX('Raw Data Linear'!$1:$1048576,$B164,MATCH(N$7,'Raw Data Linear'!$1:$1,0)))),"",INDEX('Raw Data Linear'!$1:$1048576,$B164,MATCH(N$7,'Raw Data Linear'!$1:$1,0)))</f>
        <v>153+59.49</v>
      </c>
      <c r="O164" s="18">
        <f>IF(OR(INDEX('Raw Data Linear'!$1:$1048576,$B164,MATCH(O$7,'Raw Data Linear'!$1:$1,0))=0,ISNA(INDEX('Raw Data Linear'!$1:$1048576,$B164,MATCH(O$7,'Raw Data Linear'!$1:$1,0)))),"",INDEX('Raw Data Linear'!$1:$1048576,$B164,MATCH(O$7,'Raw Data Linear'!$1:$1,0)))</f>
        <v>-110.29</v>
      </c>
      <c r="P164" s="18" t="str">
        <f>IF(OR(INDEX('Raw Data Linear'!$1:$1048576,$B164,MATCH(P$7,'Raw Data Linear'!$1:$1,0))=0,ISNA(INDEX('Raw Data Linear'!$1:$1048576,$B164,MATCH(P$7,'Raw Data Linear'!$1:$1,0)))),"",INDEX('Raw Data Linear'!$1:$1048576,$B164,MATCH(P$7,'Raw Data Linear'!$1:$1,0)))</f>
        <v>153+30.42</v>
      </c>
      <c r="Q164" s="18">
        <f>IF(OR(INDEX('Raw Data Linear'!$1:$1048576,$B164,MATCH(Q$7,'Raw Data Linear'!$1:$1,0))=0,ISNA(INDEX('Raw Data Linear'!$1:$1048576,$B164,MATCH(Q$7,'Raw Data Linear'!$1:$1,0)))),"",INDEX('Raw Data Linear'!$1:$1048576,$B164,MATCH(Q$7,'Raw Data Linear'!$1:$1,0)))</f>
        <v>290.33999999999997</v>
      </c>
      <c r="R164" s="18" t="str">
        <f>IF(OR(INDEX('Raw Data Linear'!$1:$1048576,$B164,MATCH(R$7,'Raw Data Linear'!$1:$1,0))=0,ISNA(INDEX('Raw Data Linear'!$1:$1048576,$B164,MATCH(R$7,'Raw Data Linear'!$1:$1,0)))),"",INDEX('Raw Data Linear'!$1:$1048576,$B164,MATCH(R$7,'Raw Data Linear'!$1:$1,0)))</f>
        <v>RELOCATE</v>
      </c>
      <c r="S164" s="18" t="str">
        <f>IF(OR(INDEX('Raw Data Linear'!$1:$1048576,$B164,MATCH(S$7,'Raw Data Linear'!$1:$1,0))=0,ISNA(INDEX('Raw Data Linear'!$1:$1048576,$B164,MATCH(S$7,'Raw Data Linear'!$1:$1,0)))),"",INDEX('Raw Data Linear'!$1:$1048576,$B164,MATCH(S$7,'Raw Data Linear'!$1:$1,0)))</f>
        <v>CONFLICT</v>
      </c>
      <c r="T164" s="18" t="str">
        <f>IF(OR(INDEX('Raw Data Linear'!$1:$1048576,$B164,MATCH(T$7,'Raw Data Linear'!$1:$1,0))=0,ISNA(INDEX('Raw Data Linear'!$1:$1048576,$B164,MATCH(T$7,'Raw Data Linear'!$1:$1,0)))),"",INDEX('Raw Data Linear'!$1:$1048576,$B164,MATCH(T$7,'Raw Data Linear'!$1:$1,0)))</f>
        <v>LOCATED WITHIN FOOTPRINT OF PROPOSED IMPROVEMENTS</v>
      </c>
    </row>
    <row r="165" spans="1:20" ht="48" customHeight="1" x14ac:dyDescent="0.3">
      <c r="A165" s="3">
        <f t="shared" si="9"/>
        <v>1</v>
      </c>
      <c r="B165" s="3">
        <v>9</v>
      </c>
      <c r="C165" s="19">
        <f>IF(OR(INDEX('Raw Data Linear'!$1:$1048576,$B165,MATCH(C$7,'Raw Data Linear'!$1:$1,0))=0,ISNA(INDEX('Raw Data Linear'!$1:$1048576,$B165,MATCH(C$7,'Raw Data Linear'!$1:$1,0)))),"",INDEX('Raw Data Linear'!$1:$1048576,$B165,MATCH(C$7,'Raw Data Linear'!$1:$1,0)))</f>
        <v>9</v>
      </c>
      <c r="D165" s="19" t="str">
        <f>IF(OR(INDEX('Raw Data Linear'!$1:$1048576,$B165,MATCH(D$7,'Raw Data Linear'!$1:$1,0))=0,ISNA(INDEX('Raw Data Linear'!$1:$1048576,$B165,MATCH(D$7,'Raw Data Linear'!$1:$1,0)))),"",INDEX('Raw Data Linear'!$1:$1048576,$B165,MATCH(D$7,'Raw Data Linear'!$1:$1,0)))</f>
        <v>GREEN VALLEY SUD</v>
      </c>
      <c r="E165" s="19" t="e">
        <f>IF(OR(INDEX('Raw Data Linear'!$1:$1048576,$B165,MATCH(E$7,'Raw Data Linear'!$1:$1,0))=0,ISNA(INDEX('Raw Data Linear'!$1:$1048576,$B165,MATCH(E$7,'Raw Data Linear'!$1:$1,0)))),"",INDEX('Raw Data Linear'!$1:$1048576,$B165,MATCH(E$7,'Raw Data Linear'!$1:$1,0)))</f>
        <v>#N/A</v>
      </c>
      <c r="F165" s="19" t="str">
        <f>IF(OR(INDEX('Raw Data Linear'!$1:$1048576,$B165,MATCH(F$7,'Raw Data Linear'!$1:$1,0))=0,ISNA(INDEX('Raw Data Linear'!$1:$1048576,$B165,MATCH(F$7,'Raw Data Linear'!$1:$1,0)))),"",INDEX('Raw Data Linear'!$1:$1048576,$B165,MATCH(F$7,'Raw Data Linear'!$1:$1,0)))</f>
        <v>Water Line</v>
      </c>
      <c r="G165" s="19"/>
      <c r="H165" s="25" t="str">
        <f>HYPERLINK(IF(OR(INDEX('Raw Data Linear'!$1:$1048576,$B165,MATCH(I$7,'Raw Data Linear'!$1:$1,0))=0,ISNA(INDEX('Raw Data Linear'!$1:$1048576,$B165,MATCH(I$7,'Raw Data Linear'!$1:$1,0)))),"",INDEX('Raw Data Linear'!$1:$1048576,$B165,MATCH(I$7,'Raw Data Linear'!$1:$1,0))),"Map")</f>
        <v>Map</v>
      </c>
      <c r="I165" s="25"/>
      <c r="J165" s="25" t="str">
        <f>HYPERLINK(IF(OR(INDEX('Raw Data Linear'!$1:$1048576,$B165,MATCH(J$7,'Raw Data Linear'!$1:$1,0))=0,ISNA(INDEX('Raw Data Linear'!$1:$1048576,$B165,MATCH(J$7,'Raw Data Linear'!$1:$1,0)))),"",INDEX('Raw Data Linear'!$1:$1048576,$B165,MATCH(J$7,'Raw Data Linear'!$1:$1,0))),"Map")</f>
        <v>Map</v>
      </c>
      <c r="K165" s="55" t="str">
        <f t="shared" si="10"/>
        <v>152+74.16</v>
      </c>
      <c r="L165" s="19"/>
      <c r="M165" s="19"/>
      <c r="N165" s="19" t="str">
        <f>IF(OR(INDEX('Raw Data Linear'!$1:$1048576,$B165,MATCH(N$7,'Raw Data Linear'!$1:$1,0))=0,ISNA(INDEX('Raw Data Linear'!$1:$1048576,$B165,MATCH(N$7,'Raw Data Linear'!$1:$1,0)))),"",INDEX('Raw Data Linear'!$1:$1048576,$B165,MATCH(N$7,'Raw Data Linear'!$1:$1,0)))</f>
        <v>152+74.16</v>
      </c>
      <c r="O165" s="19">
        <f>IF(OR(INDEX('Raw Data Linear'!$1:$1048576,$B165,MATCH(O$7,'Raw Data Linear'!$1:$1,0))=0,ISNA(INDEX('Raw Data Linear'!$1:$1048576,$B165,MATCH(O$7,'Raw Data Linear'!$1:$1,0)))),"",INDEX('Raw Data Linear'!$1:$1048576,$B165,MATCH(O$7,'Raw Data Linear'!$1:$1,0)))</f>
        <v>-146.52000000000001</v>
      </c>
      <c r="P165" s="19" t="str">
        <f>IF(OR(INDEX('Raw Data Linear'!$1:$1048576,$B165,MATCH(P$7,'Raw Data Linear'!$1:$1,0))=0,ISNA(INDEX('Raw Data Linear'!$1:$1048576,$B165,MATCH(P$7,'Raw Data Linear'!$1:$1,0)))),"",INDEX('Raw Data Linear'!$1:$1048576,$B165,MATCH(P$7,'Raw Data Linear'!$1:$1,0)))</f>
        <v>152+74.04</v>
      </c>
      <c r="Q165" s="19">
        <f>IF(OR(INDEX('Raw Data Linear'!$1:$1048576,$B165,MATCH(Q$7,'Raw Data Linear'!$1:$1,0))=0,ISNA(INDEX('Raw Data Linear'!$1:$1048576,$B165,MATCH(Q$7,'Raw Data Linear'!$1:$1,0)))),"",INDEX('Raw Data Linear'!$1:$1048576,$B165,MATCH(Q$7,'Raw Data Linear'!$1:$1,0)))</f>
        <v>-146.57</v>
      </c>
      <c r="R165" s="19" t="str">
        <f>IF(OR(INDEX('Raw Data Linear'!$1:$1048576,$B165,MATCH(R$7,'Raw Data Linear'!$1:$1,0))=0,ISNA(INDEX('Raw Data Linear'!$1:$1048576,$B165,MATCH(R$7,'Raw Data Linear'!$1:$1,0)))),"",INDEX('Raw Data Linear'!$1:$1048576,$B165,MATCH(R$7,'Raw Data Linear'!$1:$1,0)))</f>
        <v>RELOCATE</v>
      </c>
      <c r="S165" s="19" t="str">
        <f>IF(OR(INDEX('Raw Data Linear'!$1:$1048576,$B165,MATCH(S$7,'Raw Data Linear'!$1:$1,0))=0,ISNA(INDEX('Raw Data Linear'!$1:$1048576,$B165,MATCH(S$7,'Raw Data Linear'!$1:$1,0)))),"",INDEX('Raw Data Linear'!$1:$1048576,$B165,MATCH(S$7,'Raw Data Linear'!$1:$1,0)))</f>
        <v>CONFLICT</v>
      </c>
      <c r="T165" s="19" t="str">
        <f>IF(OR(INDEX('Raw Data Linear'!$1:$1048576,$B165,MATCH(T$7,'Raw Data Linear'!$1:$1,0))=0,ISNA(INDEX('Raw Data Linear'!$1:$1048576,$B165,MATCH(T$7,'Raw Data Linear'!$1:$1,0)))),"",INDEX('Raw Data Linear'!$1:$1048576,$B165,MATCH(T$7,'Raw Data Linear'!$1:$1,0)))</f>
        <v>LOCATED WITHIN FOOTPRINT OF PROPOSED IMPROVEMENTS</v>
      </c>
    </row>
    <row r="166" spans="1:20" ht="48" customHeight="1" x14ac:dyDescent="0.3">
      <c r="A166" s="3">
        <f t="shared" si="9"/>
        <v>1</v>
      </c>
      <c r="B166" s="3">
        <v>10</v>
      </c>
      <c r="C166" s="18">
        <f>IF(OR(INDEX('Raw Data Linear'!$1:$1048576,$B166,MATCH(C$7,'Raw Data Linear'!$1:$1,0))=0,ISNA(INDEX('Raw Data Linear'!$1:$1048576,$B166,MATCH(C$7,'Raw Data Linear'!$1:$1,0)))),"",INDEX('Raw Data Linear'!$1:$1048576,$B166,MATCH(C$7,'Raw Data Linear'!$1:$1,0)))</f>
        <v>11</v>
      </c>
      <c r="D166" s="18" t="str">
        <f>IF(OR(INDEX('Raw Data Linear'!$1:$1048576,$B166,MATCH(D$7,'Raw Data Linear'!$1:$1,0))=0,ISNA(INDEX('Raw Data Linear'!$1:$1048576,$B166,MATCH(D$7,'Raw Data Linear'!$1:$1,0)))),"",INDEX('Raw Data Linear'!$1:$1048576,$B166,MATCH(D$7,'Raw Data Linear'!$1:$1,0)))</f>
        <v>GREEN VALLEY SUD</v>
      </c>
      <c r="E166" s="18" t="e">
        <f>IF(OR(INDEX('Raw Data Linear'!$1:$1048576,$B166,MATCH(E$7,'Raw Data Linear'!$1:$1,0))=0,ISNA(INDEX('Raw Data Linear'!$1:$1048576,$B166,MATCH(E$7,'Raw Data Linear'!$1:$1,0)))),"",INDEX('Raw Data Linear'!$1:$1048576,$B166,MATCH(E$7,'Raw Data Linear'!$1:$1,0)))</f>
        <v>#N/A</v>
      </c>
      <c r="F166" s="18" t="str">
        <f>IF(OR(INDEX('Raw Data Linear'!$1:$1048576,$B166,MATCH(F$7,'Raw Data Linear'!$1:$1,0))=0,ISNA(INDEX('Raw Data Linear'!$1:$1048576,$B166,MATCH(F$7,'Raw Data Linear'!$1:$1,0)))),"",INDEX('Raw Data Linear'!$1:$1048576,$B166,MATCH(F$7,'Raw Data Linear'!$1:$1,0)))</f>
        <v>Water Line</v>
      </c>
      <c r="G166" s="18"/>
      <c r="H166" s="24" t="str">
        <f>HYPERLINK(IF(OR(INDEX('Raw Data Linear'!$1:$1048576,$B166,MATCH(I$7,'Raw Data Linear'!$1:$1,0))=0,ISNA(INDEX('Raw Data Linear'!$1:$1048576,$B166,MATCH(I$7,'Raw Data Linear'!$1:$1,0)))),"",INDEX('Raw Data Linear'!$1:$1048576,$B166,MATCH(I$7,'Raw Data Linear'!$1:$1,0))),"Map")</f>
        <v>Map</v>
      </c>
      <c r="I166" s="24"/>
      <c r="J166" s="24" t="str">
        <f>HYPERLINK(IF(OR(INDEX('Raw Data Linear'!$1:$1048576,$B166,MATCH(J$7,'Raw Data Linear'!$1:$1,0))=0,ISNA(INDEX('Raw Data Linear'!$1:$1048576,$B166,MATCH(J$7,'Raw Data Linear'!$1:$1,0)))),"",INDEX('Raw Data Linear'!$1:$1048576,$B166,MATCH(J$7,'Raw Data Linear'!$1:$1,0))),"Map")</f>
        <v>Map</v>
      </c>
      <c r="K166" s="54" t="str">
        <f t="shared" si="10"/>
        <v>152+74.04</v>
      </c>
      <c r="L166" s="18"/>
      <c r="M166" s="18"/>
      <c r="N166" s="18" t="str">
        <f>IF(OR(INDEX('Raw Data Linear'!$1:$1048576,$B166,MATCH(N$7,'Raw Data Linear'!$1:$1,0))=0,ISNA(INDEX('Raw Data Linear'!$1:$1048576,$B166,MATCH(N$7,'Raw Data Linear'!$1:$1,0)))),"",INDEX('Raw Data Linear'!$1:$1048576,$B166,MATCH(N$7,'Raw Data Linear'!$1:$1,0)))</f>
        <v>152+74.04</v>
      </c>
      <c r="O166" s="18">
        <f>IF(OR(INDEX('Raw Data Linear'!$1:$1048576,$B166,MATCH(O$7,'Raw Data Linear'!$1:$1,0))=0,ISNA(INDEX('Raw Data Linear'!$1:$1048576,$B166,MATCH(O$7,'Raw Data Linear'!$1:$1,0)))),"",INDEX('Raw Data Linear'!$1:$1048576,$B166,MATCH(O$7,'Raw Data Linear'!$1:$1,0)))</f>
        <v>-146.57</v>
      </c>
      <c r="P166" s="18" t="str">
        <f>IF(OR(INDEX('Raw Data Linear'!$1:$1048576,$B166,MATCH(P$7,'Raw Data Linear'!$1:$1,0))=0,ISNA(INDEX('Raw Data Linear'!$1:$1048576,$B166,MATCH(P$7,'Raw Data Linear'!$1:$1,0)))),"",INDEX('Raw Data Linear'!$1:$1048576,$B166,MATCH(P$7,'Raw Data Linear'!$1:$1,0)))</f>
        <v>152+70.98</v>
      </c>
      <c r="Q166" s="18">
        <f>IF(OR(INDEX('Raw Data Linear'!$1:$1048576,$B166,MATCH(Q$7,'Raw Data Linear'!$1:$1,0))=0,ISNA(INDEX('Raw Data Linear'!$1:$1048576,$B166,MATCH(Q$7,'Raw Data Linear'!$1:$1,0)))),"",INDEX('Raw Data Linear'!$1:$1048576,$B166,MATCH(Q$7,'Raw Data Linear'!$1:$1,0)))</f>
        <v>-147.82</v>
      </c>
      <c r="R166" s="18" t="str">
        <f>IF(OR(INDEX('Raw Data Linear'!$1:$1048576,$B166,MATCH(R$7,'Raw Data Linear'!$1:$1,0))=0,ISNA(INDEX('Raw Data Linear'!$1:$1048576,$B166,MATCH(R$7,'Raw Data Linear'!$1:$1,0)))),"",INDEX('Raw Data Linear'!$1:$1048576,$B166,MATCH(R$7,'Raw Data Linear'!$1:$1,0)))</f>
        <v>RELOCATE</v>
      </c>
      <c r="S166" s="18" t="str">
        <f>IF(OR(INDEX('Raw Data Linear'!$1:$1048576,$B166,MATCH(S$7,'Raw Data Linear'!$1:$1,0))=0,ISNA(INDEX('Raw Data Linear'!$1:$1048576,$B166,MATCH(S$7,'Raw Data Linear'!$1:$1,0)))),"",INDEX('Raw Data Linear'!$1:$1048576,$B166,MATCH(S$7,'Raw Data Linear'!$1:$1,0)))</f>
        <v>CONFLICT</v>
      </c>
      <c r="T166" s="18" t="str">
        <f>IF(OR(INDEX('Raw Data Linear'!$1:$1048576,$B166,MATCH(T$7,'Raw Data Linear'!$1:$1,0))=0,ISNA(INDEX('Raw Data Linear'!$1:$1048576,$B166,MATCH(T$7,'Raw Data Linear'!$1:$1,0)))),"",INDEX('Raw Data Linear'!$1:$1048576,$B166,MATCH(T$7,'Raw Data Linear'!$1:$1,0)))</f>
        <v>LOCATED WITHIN FOOTPRINT OF PROPOSED IMPROVEMENTS</v>
      </c>
    </row>
    <row r="167" spans="1:20" ht="48" customHeight="1" x14ac:dyDescent="0.3">
      <c r="A167" s="3">
        <f t="shared" si="9"/>
        <v>1</v>
      </c>
      <c r="B167" s="3">
        <v>11</v>
      </c>
      <c r="C167" s="19">
        <f>IF(OR(INDEX('Raw Data Linear'!$1:$1048576,$B167,MATCH(C$7,'Raw Data Linear'!$1:$1,0))=0,ISNA(INDEX('Raw Data Linear'!$1:$1048576,$B167,MATCH(C$7,'Raw Data Linear'!$1:$1,0)))),"",INDEX('Raw Data Linear'!$1:$1048576,$B167,MATCH(C$7,'Raw Data Linear'!$1:$1,0)))</f>
        <v>12</v>
      </c>
      <c r="D167" s="19" t="str">
        <f>IF(OR(INDEX('Raw Data Linear'!$1:$1048576,$B167,MATCH(D$7,'Raw Data Linear'!$1:$1,0))=0,ISNA(INDEX('Raw Data Linear'!$1:$1048576,$B167,MATCH(D$7,'Raw Data Linear'!$1:$1,0)))),"",INDEX('Raw Data Linear'!$1:$1048576,$B167,MATCH(D$7,'Raw Data Linear'!$1:$1,0)))</f>
        <v>AT&amp;T</v>
      </c>
      <c r="E167" s="19" t="e">
        <f>IF(OR(INDEX('Raw Data Linear'!$1:$1048576,$B167,MATCH(E$7,'Raw Data Linear'!$1:$1,0))=0,ISNA(INDEX('Raw Data Linear'!$1:$1048576,$B167,MATCH(E$7,'Raw Data Linear'!$1:$1,0)))),"",INDEX('Raw Data Linear'!$1:$1048576,$B167,MATCH(E$7,'Raw Data Linear'!$1:$1,0)))</f>
        <v>#N/A</v>
      </c>
      <c r="F167" s="19" t="str">
        <f>IF(OR(INDEX('Raw Data Linear'!$1:$1048576,$B167,MATCH(F$7,'Raw Data Linear'!$1:$1,0))=0,ISNA(INDEX('Raw Data Linear'!$1:$1048576,$B167,MATCH(F$7,'Raw Data Linear'!$1:$1,0)))),"",INDEX('Raw Data Linear'!$1:$1048576,$B167,MATCH(F$7,'Raw Data Linear'!$1:$1,0)))</f>
        <v>Communications Line Underground</v>
      </c>
      <c r="G167" s="19"/>
      <c r="H167" s="25" t="str">
        <f>HYPERLINK(IF(OR(INDEX('Raw Data Linear'!$1:$1048576,$B167,MATCH(I$7,'Raw Data Linear'!$1:$1,0))=0,ISNA(INDEX('Raw Data Linear'!$1:$1048576,$B167,MATCH(I$7,'Raw Data Linear'!$1:$1,0)))),"",INDEX('Raw Data Linear'!$1:$1048576,$B167,MATCH(I$7,'Raw Data Linear'!$1:$1,0))),"Map")</f>
        <v>Map</v>
      </c>
      <c r="I167" s="25"/>
      <c r="J167" s="25" t="str">
        <f>HYPERLINK(IF(OR(INDEX('Raw Data Linear'!$1:$1048576,$B167,MATCH(J$7,'Raw Data Linear'!$1:$1,0))=0,ISNA(INDEX('Raw Data Linear'!$1:$1048576,$B167,MATCH(J$7,'Raw Data Linear'!$1:$1,0)))),"",INDEX('Raw Data Linear'!$1:$1048576,$B167,MATCH(J$7,'Raw Data Linear'!$1:$1,0))),"Map")</f>
        <v>Map</v>
      </c>
      <c r="K167" s="55" t="str">
        <f t="shared" si="10"/>
        <v>152+73.65</v>
      </c>
      <c r="L167" s="19"/>
      <c r="M167" s="19"/>
      <c r="N167" s="19" t="str">
        <f>IF(OR(INDEX('Raw Data Linear'!$1:$1048576,$B167,MATCH(N$7,'Raw Data Linear'!$1:$1,0))=0,ISNA(INDEX('Raw Data Linear'!$1:$1048576,$B167,MATCH(N$7,'Raw Data Linear'!$1:$1,0)))),"",INDEX('Raw Data Linear'!$1:$1048576,$B167,MATCH(N$7,'Raw Data Linear'!$1:$1,0)))</f>
        <v>152+73.65</v>
      </c>
      <c r="O167" s="19">
        <f>IF(OR(INDEX('Raw Data Linear'!$1:$1048576,$B167,MATCH(O$7,'Raw Data Linear'!$1:$1,0))=0,ISNA(INDEX('Raw Data Linear'!$1:$1048576,$B167,MATCH(O$7,'Raw Data Linear'!$1:$1,0)))),"",INDEX('Raw Data Linear'!$1:$1048576,$B167,MATCH(O$7,'Raw Data Linear'!$1:$1,0)))</f>
        <v>-115.58</v>
      </c>
      <c r="P167" s="19" t="str">
        <f>IF(OR(INDEX('Raw Data Linear'!$1:$1048576,$B167,MATCH(P$7,'Raw Data Linear'!$1:$1,0))=0,ISNA(INDEX('Raw Data Linear'!$1:$1048576,$B167,MATCH(P$7,'Raw Data Linear'!$1:$1,0)))),"",INDEX('Raw Data Linear'!$1:$1048576,$B167,MATCH(P$7,'Raw Data Linear'!$1:$1,0)))</f>
        <v>155+32.06</v>
      </c>
      <c r="Q167" s="19">
        <f>IF(OR(INDEX('Raw Data Linear'!$1:$1048576,$B167,MATCH(Q$7,'Raw Data Linear'!$1:$1,0))=0,ISNA(INDEX('Raw Data Linear'!$1:$1048576,$B167,MATCH(Q$7,'Raw Data Linear'!$1:$1,0)))),"",INDEX('Raw Data Linear'!$1:$1048576,$B167,MATCH(Q$7,'Raw Data Linear'!$1:$1,0)))</f>
        <v>-0.14000000000000001</v>
      </c>
      <c r="R167" s="19" t="str">
        <f>IF(OR(INDEX('Raw Data Linear'!$1:$1048576,$B167,MATCH(R$7,'Raw Data Linear'!$1:$1,0))=0,ISNA(INDEX('Raw Data Linear'!$1:$1048576,$B167,MATCH(R$7,'Raw Data Linear'!$1:$1,0)))),"",INDEX('Raw Data Linear'!$1:$1048576,$B167,MATCH(R$7,'Raw Data Linear'!$1:$1,0)))</f>
        <v>RELOCATE</v>
      </c>
      <c r="S167" s="19" t="str">
        <f>IF(OR(INDEX('Raw Data Linear'!$1:$1048576,$B167,MATCH(S$7,'Raw Data Linear'!$1:$1,0))=0,ISNA(INDEX('Raw Data Linear'!$1:$1048576,$B167,MATCH(S$7,'Raw Data Linear'!$1:$1,0)))),"",INDEX('Raw Data Linear'!$1:$1048576,$B167,MATCH(S$7,'Raw Data Linear'!$1:$1,0)))</f>
        <v>CONFLICT</v>
      </c>
      <c r="T167" s="19" t="str">
        <f>IF(OR(INDEX('Raw Data Linear'!$1:$1048576,$B167,MATCH(T$7,'Raw Data Linear'!$1:$1,0))=0,ISNA(INDEX('Raw Data Linear'!$1:$1048576,$B167,MATCH(T$7,'Raw Data Linear'!$1:$1,0)))),"",INDEX('Raw Data Linear'!$1:$1048576,$B167,MATCH(T$7,'Raw Data Linear'!$1:$1,0)))</f>
        <v>LOCATED WITHIN FOOTPRINT OF PROPOSED IMPROVEMENTS</v>
      </c>
    </row>
    <row r="168" spans="1:20" ht="48" customHeight="1" x14ac:dyDescent="0.3">
      <c r="A168" s="3">
        <f t="shared" si="9"/>
        <v>1</v>
      </c>
      <c r="B168" s="3">
        <v>12</v>
      </c>
      <c r="C168" s="18">
        <f>IF(OR(INDEX('Raw Data Linear'!$1:$1048576,$B168,MATCH(C$7,'Raw Data Linear'!$1:$1,0))=0,ISNA(INDEX('Raw Data Linear'!$1:$1048576,$B168,MATCH(C$7,'Raw Data Linear'!$1:$1,0)))),"",INDEX('Raw Data Linear'!$1:$1048576,$B168,MATCH(C$7,'Raw Data Linear'!$1:$1,0)))</f>
        <v>13</v>
      </c>
      <c r="D168" s="18" t="str">
        <f>IF(OR(INDEX('Raw Data Linear'!$1:$1048576,$B168,MATCH(D$7,'Raw Data Linear'!$1:$1,0))=0,ISNA(INDEX('Raw Data Linear'!$1:$1048576,$B168,MATCH(D$7,'Raw Data Linear'!$1:$1,0)))),"",INDEX('Raw Data Linear'!$1:$1048576,$B168,MATCH(D$7,'Raw Data Linear'!$1:$1,0)))</f>
        <v>AT&amp;T</v>
      </c>
      <c r="E168" s="18" t="e">
        <f>IF(OR(INDEX('Raw Data Linear'!$1:$1048576,$B168,MATCH(E$7,'Raw Data Linear'!$1:$1,0))=0,ISNA(INDEX('Raw Data Linear'!$1:$1048576,$B168,MATCH(E$7,'Raw Data Linear'!$1:$1,0)))),"",INDEX('Raw Data Linear'!$1:$1048576,$B168,MATCH(E$7,'Raw Data Linear'!$1:$1,0)))</f>
        <v>#N/A</v>
      </c>
      <c r="F168" s="18" t="str">
        <f>IF(OR(INDEX('Raw Data Linear'!$1:$1048576,$B168,MATCH(F$7,'Raw Data Linear'!$1:$1,0))=0,ISNA(INDEX('Raw Data Linear'!$1:$1048576,$B168,MATCH(F$7,'Raw Data Linear'!$1:$1,0)))),"",INDEX('Raw Data Linear'!$1:$1048576,$B168,MATCH(F$7,'Raw Data Linear'!$1:$1,0)))</f>
        <v>Communications Line Underground</v>
      </c>
      <c r="G168" s="18"/>
      <c r="H168" s="24" t="str">
        <f>HYPERLINK(IF(OR(INDEX('Raw Data Linear'!$1:$1048576,$B168,MATCH(I$7,'Raw Data Linear'!$1:$1,0))=0,ISNA(INDEX('Raw Data Linear'!$1:$1048576,$B168,MATCH(I$7,'Raw Data Linear'!$1:$1,0)))),"",INDEX('Raw Data Linear'!$1:$1048576,$B168,MATCH(I$7,'Raw Data Linear'!$1:$1,0))),"Map")</f>
        <v>Map</v>
      </c>
      <c r="I168" s="24"/>
      <c r="J168" s="24" t="str">
        <f>HYPERLINK(IF(OR(INDEX('Raw Data Linear'!$1:$1048576,$B168,MATCH(J$7,'Raw Data Linear'!$1:$1,0))=0,ISNA(INDEX('Raw Data Linear'!$1:$1048576,$B168,MATCH(J$7,'Raw Data Linear'!$1:$1,0)))),"",INDEX('Raw Data Linear'!$1:$1048576,$B168,MATCH(J$7,'Raw Data Linear'!$1:$1,0))),"Map")</f>
        <v>Map</v>
      </c>
      <c r="K168" s="54" t="str">
        <f t="shared" si="10"/>
        <v>152+60.35</v>
      </c>
      <c r="L168" s="18"/>
      <c r="M168" s="18"/>
      <c r="N168" s="18" t="str">
        <f>IF(OR(INDEX('Raw Data Linear'!$1:$1048576,$B168,MATCH(N$7,'Raw Data Linear'!$1:$1,0))=0,ISNA(INDEX('Raw Data Linear'!$1:$1048576,$B168,MATCH(N$7,'Raw Data Linear'!$1:$1,0)))),"",INDEX('Raw Data Linear'!$1:$1048576,$B168,MATCH(N$7,'Raw Data Linear'!$1:$1,0)))</f>
        <v>152+60.35</v>
      </c>
      <c r="O168" s="18">
        <f>IF(OR(INDEX('Raw Data Linear'!$1:$1048576,$B168,MATCH(O$7,'Raw Data Linear'!$1:$1,0))=0,ISNA(INDEX('Raw Data Linear'!$1:$1048576,$B168,MATCH(O$7,'Raw Data Linear'!$1:$1,0)))),"",INDEX('Raw Data Linear'!$1:$1048576,$B168,MATCH(O$7,'Raw Data Linear'!$1:$1,0)))</f>
        <v>-92.29</v>
      </c>
      <c r="P168" s="18" t="str">
        <f>IF(OR(INDEX('Raw Data Linear'!$1:$1048576,$B168,MATCH(P$7,'Raw Data Linear'!$1:$1,0))=0,ISNA(INDEX('Raw Data Linear'!$1:$1048576,$B168,MATCH(P$7,'Raw Data Linear'!$1:$1,0)))),"",INDEX('Raw Data Linear'!$1:$1048576,$B168,MATCH(P$7,'Raw Data Linear'!$1:$1,0)))</f>
        <v>148+87.69</v>
      </c>
      <c r="Q168" s="18">
        <f>IF(OR(INDEX('Raw Data Linear'!$1:$1048576,$B168,MATCH(Q$7,'Raw Data Linear'!$1:$1,0))=0,ISNA(INDEX('Raw Data Linear'!$1:$1048576,$B168,MATCH(Q$7,'Raw Data Linear'!$1:$1,0)))),"",INDEX('Raw Data Linear'!$1:$1048576,$B168,MATCH(Q$7,'Raw Data Linear'!$1:$1,0)))</f>
        <v>-28.49</v>
      </c>
      <c r="R168" s="18" t="str">
        <f>IF(OR(INDEX('Raw Data Linear'!$1:$1048576,$B168,MATCH(R$7,'Raw Data Linear'!$1:$1,0))=0,ISNA(INDEX('Raw Data Linear'!$1:$1048576,$B168,MATCH(R$7,'Raw Data Linear'!$1:$1,0)))),"",INDEX('Raw Data Linear'!$1:$1048576,$B168,MATCH(R$7,'Raw Data Linear'!$1:$1,0)))</f>
        <v>RELOCATE</v>
      </c>
      <c r="S168" s="18" t="str">
        <f>IF(OR(INDEX('Raw Data Linear'!$1:$1048576,$B168,MATCH(S$7,'Raw Data Linear'!$1:$1,0))=0,ISNA(INDEX('Raw Data Linear'!$1:$1048576,$B168,MATCH(S$7,'Raw Data Linear'!$1:$1,0)))),"",INDEX('Raw Data Linear'!$1:$1048576,$B168,MATCH(S$7,'Raw Data Linear'!$1:$1,0)))</f>
        <v>CONFLICT</v>
      </c>
      <c r="T168" s="18" t="str">
        <f>IF(OR(INDEX('Raw Data Linear'!$1:$1048576,$B168,MATCH(T$7,'Raw Data Linear'!$1:$1,0))=0,ISNA(INDEX('Raw Data Linear'!$1:$1048576,$B168,MATCH(T$7,'Raw Data Linear'!$1:$1,0)))),"",INDEX('Raw Data Linear'!$1:$1048576,$B168,MATCH(T$7,'Raw Data Linear'!$1:$1,0)))</f>
        <v>LOCATED WITHIN FOOTPRINT OF PROPOSED IMPROVEMENTS</v>
      </c>
    </row>
    <row r="169" spans="1:20" ht="48" customHeight="1" x14ac:dyDescent="0.3">
      <c r="A169" s="3">
        <f t="shared" si="9"/>
        <v>1</v>
      </c>
      <c r="B169" s="3">
        <v>13</v>
      </c>
      <c r="C169" s="19">
        <f>IF(OR(INDEX('Raw Data Linear'!$1:$1048576,$B169,MATCH(C$7,'Raw Data Linear'!$1:$1,0))=0,ISNA(INDEX('Raw Data Linear'!$1:$1048576,$B169,MATCH(C$7,'Raw Data Linear'!$1:$1,0)))),"",INDEX('Raw Data Linear'!$1:$1048576,$B169,MATCH(C$7,'Raw Data Linear'!$1:$1,0)))</f>
        <v>14</v>
      </c>
      <c r="D169" s="19" t="str">
        <f>IF(OR(INDEX('Raw Data Linear'!$1:$1048576,$B169,MATCH(D$7,'Raw Data Linear'!$1:$1,0))=0,ISNA(INDEX('Raw Data Linear'!$1:$1048576,$B169,MATCH(D$7,'Raw Data Linear'!$1:$1,0)))),"",INDEX('Raw Data Linear'!$1:$1048576,$B169,MATCH(D$7,'Raw Data Linear'!$1:$1,0)))</f>
        <v>AT&amp;T</v>
      </c>
      <c r="E169" s="19" t="e">
        <f>IF(OR(INDEX('Raw Data Linear'!$1:$1048576,$B169,MATCH(E$7,'Raw Data Linear'!$1:$1,0))=0,ISNA(INDEX('Raw Data Linear'!$1:$1048576,$B169,MATCH(E$7,'Raw Data Linear'!$1:$1,0)))),"",INDEX('Raw Data Linear'!$1:$1048576,$B169,MATCH(E$7,'Raw Data Linear'!$1:$1,0)))</f>
        <v>#N/A</v>
      </c>
      <c r="F169" s="19" t="str">
        <f>IF(OR(INDEX('Raw Data Linear'!$1:$1048576,$B169,MATCH(F$7,'Raw Data Linear'!$1:$1,0))=0,ISNA(INDEX('Raw Data Linear'!$1:$1048576,$B169,MATCH(F$7,'Raw Data Linear'!$1:$1,0)))),"",INDEX('Raw Data Linear'!$1:$1048576,$B169,MATCH(F$7,'Raw Data Linear'!$1:$1,0)))</f>
        <v>Communications Line Underground</v>
      </c>
      <c r="G169" s="19"/>
      <c r="H169" s="25" t="str">
        <f>HYPERLINK(IF(OR(INDEX('Raw Data Linear'!$1:$1048576,$B169,MATCH(I$7,'Raw Data Linear'!$1:$1,0))=0,ISNA(INDEX('Raw Data Linear'!$1:$1048576,$B169,MATCH(I$7,'Raw Data Linear'!$1:$1,0)))),"",INDEX('Raw Data Linear'!$1:$1048576,$B169,MATCH(I$7,'Raw Data Linear'!$1:$1,0))),"Map")</f>
        <v>Map</v>
      </c>
      <c r="I169" s="25"/>
      <c r="J169" s="25" t="str">
        <f>HYPERLINK(IF(OR(INDEX('Raw Data Linear'!$1:$1048576,$B169,MATCH(J$7,'Raw Data Linear'!$1:$1,0))=0,ISNA(INDEX('Raw Data Linear'!$1:$1048576,$B169,MATCH(J$7,'Raw Data Linear'!$1:$1,0)))),"",INDEX('Raw Data Linear'!$1:$1048576,$B169,MATCH(J$7,'Raw Data Linear'!$1:$1,0))),"Map")</f>
        <v>Map</v>
      </c>
      <c r="K169" s="55" t="str">
        <f t="shared" si="10"/>
        <v>152+61.27</v>
      </c>
      <c r="L169" s="19"/>
      <c r="M169" s="19"/>
      <c r="N169" s="19" t="str">
        <f>IF(OR(INDEX('Raw Data Linear'!$1:$1048576,$B169,MATCH(N$7,'Raw Data Linear'!$1:$1,0))=0,ISNA(INDEX('Raw Data Linear'!$1:$1048576,$B169,MATCH(N$7,'Raw Data Linear'!$1:$1,0)))),"",INDEX('Raw Data Linear'!$1:$1048576,$B169,MATCH(N$7,'Raw Data Linear'!$1:$1,0)))</f>
        <v>152+61.27</v>
      </c>
      <c r="O169" s="19">
        <f>IF(OR(INDEX('Raw Data Linear'!$1:$1048576,$B169,MATCH(O$7,'Raw Data Linear'!$1:$1,0))=0,ISNA(INDEX('Raw Data Linear'!$1:$1048576,$B169,MATCH(O$7,'Raw Data Linear'!$1:$1,0)))),"",INDEX('Raw Data Linear'!$1:$1048576,$B169,MATCH(O$7,'Raw Data Linear'!$1:$1,0)))</f>
        <v>-91.26</v>
      </c>
      <c r="P169" s="19" t="str">
        <f>IF(OR(INDEX('Raw Data Linear'!$1:$1048576,$B169,MATCH(P$7,'Raw Data Linear'!$1:$1,0))=0,ISNA(INDEX('Raw Data Linear'!$1:$1048576,$B169,MATCH(P$7,'Raw Data Linear'!$1:$1,0)))),"",INDEX('Raw Data Linear'!$1:$1048576,$B169,MATCH(P$7,'Raw Data Linear'!$1:$1,0)))</f>
        <v>148+88.06</v>
      </c>
      <c r="Q169" s="19">
        <f>IF(OR(INDEX('Raw Data Linear'!$1:$1048576,$B169,MATCH(Q$7,'Raw Data Linear'!$1:$1,0))=0,ISNA(INDEX('Raw Data Linear'!$1:$1048576,$B169,MATCH(Q$7,'Raw Data Linear'!$1:$1,0)))),"",INDEX('Raw Data Linear'!$1:$1048576,$B169,MATCH(Q$7,'Raw Data Linear'!$1:$1,0)))</f>
        <v>-27.78</v>
      </c>
      <c r="R169" s="19" t="str">
        <f>IF(OR(INDEX('Raw Data Linear'!$1:$1048576,$B169,MATCH(R$7,'Raw Data Linear'!$1:$1,0))=0,ISNA(INDEX('Raw Data Linear'!$1:$1048576,$B169,MATCH(R$7,'Raw Data Linear'!$1:$1,0)))),"",INDEX('Raw Data Linear'!$1:$1048576,$B169,MATCH(R$7,'Raw Data Linear'!$1:$1,0)))</f>
        <v>RELOCATE</v>
      </c>
      <c r="S169" s="19" t="str">
        <f>IF(OR(INDEX('Raw Data Linear'!$1:$1048576,$B169,MATCH(S$7,'Raw Data Linear'!$1:$1,0))=0,ISNA(INDEX('Raw Data Linear'!$1:$1048576,$B169,MATCH(S$7,'Raw Data Linear'!$1:$1,0)))),"",INDEX('Raw Data Linear'!$1:$1048576,$B169,MATCH(S$7,'Raw Data Linear'!$1:$1,0)))</f>
        <v>CONFLICT</v>
      </c>
      <c r="T169" s="19" t="str">
        <f>IF(OR(INDEX('Raw Data Linear'!$1:$1048576,$B169,MATCH(T$7,'Raw Data Linear'!$1:$1,0))=0,ISNA(INDEX('Raw Data Linear'!$1:$1048576,$B169,MATCH(T$7,'Raw Data Linear'!$1:$1,0)))),"",INDEX('Raw Data Linear'!$1:$1048576,$B169,MATCH(T$7,'Raw Data Linear'!$1:$1,0)))</f>
        <v>LOCATED WITHIN FOOTPRINT OF PROPOSED IMPROVEMENTS</v>
      </c>
    </row>
    <row r="170" spans="1:20" ht="48" customHeight="1" x14ac:dyDescent="0.3">
      <c r="A170" s="3">
        <f t="shared" si="9"/>
        <v>1</v>
      </c>
      <c r="B170" s="3">
        <v>14</v>
      </c>
      <c r="C170" s="18">
        <f>IF(OR(INDEX('Raw Data Linear'!$1:$1048576,$B170,MATCH(C$7,'Raw Data Linear'!$1:$1,0))=0,ISNA(INDEX('Raw Data Linear'!$1:$1048576,$B170,MATCH(C$7,'Raw Data Linear'!$1:$1,0)))),"",INDEX('Raw Data Linear'!$1:$1048576,$B170,MATCH(C$7,'Raw Data Linear'!$1:$1,0)))</f>
        <v>15</v>
      </c>
      <c r="D170" s="18" t="str">
        <f>IF(OR(INDEX('Raw Data Linear'!$1:$1048576,$B170,MATCH(D$7,'Raw Data Linear'!$1:$1,0))=0,ISNA(INDEX('Raw Data Linear'!$1:$1048576,$B170,MATCH(D$7,'Raw Data Linear'!$1:$1,0)))),"",INDEX('Raw Data Linear'!$1:$1048576,$B170,MATCH(D$7,'Raw Data Linear'!$1:$1,0)))</f>
        <v>AT&amp;T</v>
      </c>
      <c r="E170" s="18" t="e">
        <f>IF(OR(INDEX('Raw Data Linear'!$1:$1048576,$B170,MATCH(E$7,'Raw Data Linear'!$1:$1,0))=0,ISNA(INDEX('Raw Data Linear'!$1:$1048576,$B170,MATCH(E$7,'Raw Data Linear'!$1:$1,0)))),"",INDEX('Raw Data Linear'!$1:$1048576,$B170,MATCH(E$7,'Raw Data Linear'!$1:$1,0)))</f>
        <v>#N/A</v>
      </c>
      <c r="F170" s="18" t="str">
        <f>IF(OR(INDEX('Raw Data Linear'!$1:$1048576,$B170,MATCH(F$7,'Raw Data Linear'!$1:$1,0))=0,ISNA(INDEX('Raw Data Linear'!$1:$1048576,$B170,MATCH(F$7,'Raw Data Linear'!$1:$1,0)))),"",INDEX('Raw Data Linear'!$1:$1048576,$B170,MATCH(F$7,'Raw Data Linear'!$1:$1,0)))</f>
        <v>Communications Line Underground</v>
      </c>
      <c r="G170" s="18"/>
      <c r="H170" s="24" t="str">
        <f>HYPERLINK(IF(OR(INDEX('Raw Data Linear'!$1:$1048576,$B170,MATCH(I$7,'Raw Data Linear'!$1:$1,0))=0,ISNA(INDEX('Raw Data Linear'!$1:$1048576,$B170,MATCH(I$7,'Raw Data Linear'!$1:$1,0)))),"",INDEX('Raw Data Linear'!$1:$1048576,$B170,MATCH(I$7,'Raw Data Linear'!$1:$1,0))),"Map")</f>
        <v>Map</v>
      </c>
      <c r="I170" s="24"/>
      <c r="J170" s="24" t="str">
        <f>HYPERLINK(IF(OR(INDEX('Raw Data Linear'!$1:$1048576,$B170,MATCH(J$7,'Raw Data Linear'!$1:$1,0))=0,ISNA(INDEX('Raw Data Linear'!$1:$1048576,$B170,MATCH(J$7,'Raw Data Linear'!$1:$1,0)))),"",INDEX('Raw Data Linear'!$1:$1048576,$B170,MATCH(J$7,'Raw Data Linear'!$1:$1,0))),"Map")</f>
        <v>Map</v>
      </c>
      <c r="K170" s="54" t="str">
        <f t="shared" si="10"/>
        <v>152+59.10</v>
      </c>
      <c r="L170" s="18"/>
      <c r="M170" s="18"/>
      <c r="N170" s="18" t="str">
        <f>IF(OR(INDEX('Raw Data Linear'!$1:$1048576,$B170,MATCH(N$7,'Raw Data Linear'!$1:$1,0))=0,ISNA(INDEX('Raw Data Linear'!$1:$1048576,$B170,MATCH(N$7,'Raw Data Linear'!$1:$1,0)))),"",INDEX('Raw Data Linear'!$1:$1048576,$B170,MATCH(N$7,'Raw Data Linear'!$1:$1,0)))</f>
        <v>152+59.10</v>
      </c>
      <c r="O170" s="18">
        <f>IF(OR(INDEX('Raw Data Linear'!$1:$1048576,$B170,MATCH(O$7,'Raw Data Linear'!$1:$1,0))=0,ISNA(INDEX('Raw Data Linear'!$1:$1048576,$B170,MATCH(O$7,'Raw Data Linear'!$1:$1,0)))),"",INDEX('Raw Data Linear'!$1:$1048576,$B170,MATCH(O$7,'Raw Data Linear'!$1:$1,0)))</f>
        <v>-92.53</v>
      </c>
      <c r="P170" s="18" t="str">
        <f>IF(OR(INDEX('Raw Data Linear'!$1:$1048576,$B170,MATCH(P$7,'Raw Data Linear'!$1:$1,0))=0,ISNA(INDEX('Raw Data Linear'!$1:$1048576,$B170,MATCH(P$7,'Raw Data Linear'!$1:$1,0)))),"",INDEX('Raw Data Linear'!$1:$1048576,$B170,MATCH(P$7,'Raw Data Linear'!$1:$1,0)))</f>
        <v>148+88.04</v>
      </c>
      <c r="Q170" s="18">
        <f>IF(OR(INDEX('Raw Data Linear'!$1:$1048576,$B170,MATCH(Q$7,'Raw Data Linear'!$1:$1,0))=0,ISNA(INDEX('Raw Data Linear'!$1:$1048576,$B170,MATCH(Q$7,'Raw Data Linear'!$1:$1,0)))),"",INDEX('Raw Data Linear'!$1:$1048576,$B170,MATCH(Q$7,'Raw Data Linear'!$1:$1,0)))</f>
        <v>-29.34</v>
      </c>
      <c r="R170" s="18" t="str">
        <f>IF(OR(INDEX('Raw Data Linear'!$1:$1048576,$B170,MATCH(R$7,'Raw Data Linear'!$1:$1,0))=0,ISNA(INDEX('Raw Data Linear'!$1:$1048576,$B170,MATCH(R$7,'Raw Data Linear'!$1:$1,0)))),"",INDEX('Raw Data Linear'!$1:$1048576,$B170,MATCH(R$7,'Raw Data Linear'!$1:$1,0)))</f>
        <v>RELOCATE</v>
      </c>
      <c r="S170" s="18" t="str">
        <f>IF(OR(INDEX('Raw Data Linear'!$1:$1048576,$B170,MATCH(S$7,'Raw Data Linear'!$1:$1,0))=0,ISNA(INDEX('Raw Data Linear'!$1:$1048576,$B170,MATCH(S$7,'Raw Data Linear'!$1:$1,0)))),"",INDEX('Raw Data Linear'!$1:$1048576,$B170,MATCH(S$7,'Raw Data Linear'!$1:$1,0)))</f>
        <v>CONFLICT</v>
      </c>
      <c r="T170" s="18" t="str">
        <f>IF(OR(INDEX('Raw Data Linear'!$1:$1048576,$B170,MATCH(T$7,'Raw Data Linear'!$1:$1,0))=0,ISNA(INDEX('Raw Data Linear'!$1:$1048576,$B170,MATCH(T$7,'Raw Data Linear'!$1:$1,0)))),"",INDEX('Raw Data Linear'!$1:$1048576,$B170,MATCH(T$7,'Raw Data Linear'!$1:$1,0)))</f>
        <v>LOCATED WITHIN FOOTPRINT OF PROPOSED IMPROVEMENTS</v>
      </c>
    </row>
    <row r="171" spans="1:20" ht="48" customHeight="1" x14ac:dyDescent="0.3">
      <c r="A171" s="3">
        <f t="shared" si="9"/>
        <v>1</v>
      </c>
      <c r="B171" s="3">
        <v>15</v>
      </c>
      <c r="C171" s="19">
        <f>IF(OR(INDEX('Raw Data Linear'!$1:$1048576,$B171,MATCH(C$7,'Raw Data Linear'!$1:$1,0))=0,ISNA(INDEX('Raw Data Linear'!$1:$1048576,$B171,MATCH(C$7,'Raw Data Linear'!$1:$1,0)))),"",INDEX('Raw Data Linear'!$1:$1048576,$B171,MATCH(C$7,'Raw Data Linear'!$1:$1,0)))</f>
        <v>17</v>
      </c>
      <c r="D171" s="19" t="str">
        <f>IF(OR(INDEX('Raw Data Linear'!$1:$1048576,$B171,MATCH(D$7,'Raw Data Linear'!$1:$1,0))=0,ISNA(INDEX('Raw Data Linear'!$1:$1048576,$B171,MATCH(D$7,'Raw Data Linear'!$1:$1,0)))),"",INDEX('Raw Data Linear'!$1:$1048576,$B171,MATCH(D$7,'Raw Data Linear'!$1:$1,0)))</f>
        <v>AT&amp;T</v>
      </c>
      <c r="E171" s="19" t="e">
        <f>IF(OR(INDEX('Raw Data Linear'!$1:$1048576,$B171,MATCH(E$7,'Raw Data Linear'!$1:$1,0))=0,ISNA(INDEX('Raw Data Linear'!$1:$1048576,$B171,MATCH(E$7,'Raw Data Linear'!$1:$1,0)))),"",INDEX('Raw Data Linear'!$1:$1048576,$B171,MATCH(E$7,'Raw Data Linear'!$1:$1,0)))</f>
        <v>#N/A</v>
      </c>
      <c r="F171" s="19" t="str">
        <f>IF(OR(INDEX('Raw Data Linear'!$1:$1048576,$B171,MATCH(F$7,'Raw Data Linear'!$1:$1,0))=0,ISNA(INDEX('Raw Data Linear'!$1:$1048576,$B171,MATCH(F$7,'Raw Data Linear'!$1:$1,0)))),"",INDEX('Raw Data Linear'!$1:$1048576,$B171,MATCH(F$7,'Raw Data Linear'!$1:$1,0)))</f>
        <v>Communications Line Underground</v>
      </c>
      <c r="G171" s="19"/>
      <c r="H171" s="25" t="str">
        <f>HYPERLINK(IF(OR(INDEX('Raw Data Linear'!$1:$1048576,$B171,MATCH(I$7,'Raw Data Linear'!$1:$1,0))=0,ISNA(INDEX('Raw Data Linear'!$1:$1048576,$B171,MATCH(I$7,'Raw Data Linear'!$1:$1,0)))),"",INDEX('Raw Data Linear'!$1:$1048576,$B171,MATCH(I$7,'Raw Data Linear'!$1:$1,0))),"Map")</f>
        <v>Map</v>
      </c>
      <c r="I171" s="25"/>
      <c r="J171" s="25" t="str">
        <f>HYPERLINK(IF(OR(INDEX('Raw Data Linear'!$1:$1048576,$B171,MATCH(J$7,'Raw Data Linear'!$1:$1,0))=0,ISNA(INDEX('Raw Data Linear'!$1:$1048576,$B171,MATCH(J$7,'Raw Data Linear'!$1:$1,0)))),"",INDEX('Raw Data Linear'!$1:$1048576,$B171,MATCH(J$7,'Raw Data Linear'!$1:$1,0))),"Map")</f>
        <v>Map</v>
      </c>
      <c r="K171" s="55" t="str">
        <f t="shared" si="10"/>
        <v>155+34.20</v>
      </c>
      <c r="L171" s="19"/>
      <c r="M171" s="19"/>
      <c r="N171" s="19" t="str">
        <f>IF(OR(INDEX('Raw Data Linear'!$1:$1048576,$B171,MATCH(N$7,'Raw Data Linear'!$1:$1,0))=0,ISNA(INDEX('Raw Data Linear'!$1:$1048576,$B171,MATCH(N$7,'Raw Data Linear'!$1:$1,0)))),"",INDEX('Raw Data Linear'!$1:$1048576,$B171,MATCH(N$7,'Raw Data Linear'!$1:$1,0)))</f>
        <v>155+34.20</v>
      </c>
      <c r="O171" s="19">
        <f>IF(OR(INDEX('Raw Data Linear'!$1:$1048576,$B171,MATCH(O$7,'Raw Data Linear'!$1:$1,0))=0,ISNA(INDEX('Raw Data Linear'!$1:$1048576,$B171,MATCH(O$7,'Raw Data Linear'!$1:$1,0)))),"",INDEX('Raw Data Linear'!$1:$1048576,$B171,MATCH(O$7,'Raw Data Linear'!$1:$1,0)))</f>
        <v>31.36</v>
      </c>
      <c r="P171" s="19" t="str">
        <f>IF(OR(INDEX('Raw Data Linear'!$1:$1048576,$B171,MATCH(P$7,'Raw Data Linear'!$1:$1,0))=0,ISNA(INDEX('Raw Data Linear'!$1:$1048576,$B171,MATCH(P$7,'Raw Data Linear'!$1:$1,0)))),"",INDEX('Raw Data Linear'!$1:$1048576,$B171,MATCH(P$7,'Raw Data Linear'!$1:$1,0)))</f>
        <v>152+11.99</v>
      </c>
      <c r="Q171" s="19">
        <f>IF(OR(INDEX('Raw Data Linear'!$1:$1048576,$B171,MATCH(Q$7,'Raw Data Linear'!$1:$1,0))=0,ISNA(INDEX('Raw Data Linear'!$1:$1048576,$B171,MATCH(Q$7,'Raw Data Linear'!$1:$1,0)))),"",INDEX('Raw Data Linear'!$1:$1048576,$B171,MATCH(Q$7,'Raw Data Linear'!$1:$1,0)))</f>
        <v>32.049999999999997</v>
      </c>
      <c r="R171" s="19" t="str">
        <f>IF(OR(INDEX('Raw Data Linear'!$1:$1048576,$B171,MATCH(R$7,'Raw Data Linear'!$1:$1,0))=0,ISNA(INDEX('Raw Data Linear'!$1:$1048576,$B171,MATCH(R$7,'Raw Data Linear'!$1:$1,0)))),"",INDEX('Raw Data Linear'!$1:$1048576,$B171,MATCH(R$7,'Raw Data Linear'!$1:$1,0)))</f>
        <v>RELOCATE</v>
      </c>
      <c r="S171" s="19" t="str">
        <f>IF(OR(INDEX('Raw Data Linear'!$1:$1048576,$B171,MATCH(S$7,'Raw Data Linear'!$1:$1,0))=0,ISNA(INDEX('Raw Data Linear'!$1:$1048576,$B171,MATCH(S$7,'Raw Data Linear'!$1:$1,0)))),"",INDEX('Raw Data Linear'!$1:$1048576,$B171,MATCH(S$7,'Raw Data Linear'!$1:$1,0)))</f>
        <v>CONFLICT</v>
      </c>
      <c r="T171" s="19" t="str">
        <f>IF(OR(INDEX('Raw Data Linear'!$1:$1048576,$B171,MATCH(T$7,'Raw Data Linear'!$1:$1,0))=0,ISNA(INDEX('Raw Data Linear'!$1:$1048576,$B171,MATCH(T$7,'Raw Data Linear'!$1:$1,0)))),"",INDEX('Raw Data Linear'!$1:$1048576,$B171,MATCH(T$7,'Raw Data Linear'!$1:$1,0)))</f>
        <v>LOCATED WITHIN FOOTPRINT OF PROPOSED IMPROVEMENTS</v>
      </c>
    </row>
    <row r="172" spans="1:20" ht="48" customHeight="1" x14ac:dyDescent="0.3">
      <c r="A172" s="3">
        <f t="shared" si="9"/>
        <v>1</v>
      </c>
      <c r="B172" s="3">
        <v>16</v>
      </c>
      <c r="C172" s="18">
        <f>IF(OR(INDEX('Raw Data Linear'!$1:$1048576,$B172,MATCH(C$7,'Raw Data Linear'!$1:$1,0))=0,ISNA(INDEX('Raw Data Linear'!$1:$1048576,$B172,MATCH(C$7,'Raw Data Linear'!$1:$1,0)))),"",INDEX('Raw Data Linear'!$1:$1048576,$B172,MATCH(C$7,'Raw Data Linear'!$1:$1,0)))</f>
        <v>20</v>
      </c>
      <c r="D172" s="18" t="str">
        <f>IF(OR(INDEX('Raw Data Linear'!$1:$1048576,$B172,MATCH(D$7,'Raw Data Linear'!$1:$1,0))=0,ISNA(INDEX('Raw Data Linear'!$1:$1048576,$B172,MATCH(D$7,'Raw Data Linear'!$1:$1,0)))),"",INDEX('Raw Data Linear'!$1:$1048576,$B172,MATCH(D$7,'Raw Data Linear'!$1:$1,0)))</f>
        <v>CHARTER</v>
      </c>
      <c r="E172" s="18" t="e">
        <f>IF(OR(INDEX('Raw Data Linear'!$1:$1048576,$B172,MATCH(E$7,'Raw Data Linear'!$1:$1,0))=0,ISNA(INDEX('Raw Data Linear'!$1:$1048576,$B172,MATCH(E$7,'Raw Data Linear'!$1:$1,0)))),"",INDEX('Raw Data Linear'!$1:$1048576,$B172,MATCH(E$7,'Raw Data Linear'!$1:$1,0)))</f>
        <v>#N/A</v>
      </c>
      <c r="F172" s="18" t="str">
        <f>IF(OR(INDEX('Raw Data Linear'!$1:$1048576,$B172,MATCH(F$7,'Raw Data Linear'!$1:$1,0))=0,ISNA(INDEX('Raw Data Linear'!$1:$1048576,$B172,MATCH(F$7,'Raw Data Linear'!$1:$1,0)))),"",INDEX('Raw Data Linear'!$1:$1048576,$B172,MATCH(F$7,'Raw Data Linear'!$1:$1,0)))</f>
        <v>Communications Line Aerial</v>
      </c>
      <c r="G172" s="18"/>
      <c r="H172" s="24" t="str">
        <f>HYPERLINK(IF(OR(INDEX('Raw Data Linear'!$1:$1048576,$B172,MATCH(I$7,'Raw Data Linear'!$1:$1,0))=0,ISNA(INDEX('Raw Data Linear'!$1:$1048576,$B172,MATCH(I$7,'Raw Data Linear'!$1:$1,0)))),"",INDEX('Raw Data Linear'!$1:$1048576,$B172,MATCH(I$7,'Raw Data Linear'!$1:$1,0))),"Map")</f>
        <v>Map</v>
      </c>
      <c r="I172" s="24"/>
      <c r="J172" s="24" t="str">
        <f>HYPERLINK(IF(OR(INDEX('Raw Data Linear'!$1:$1048576,$B172,MATCH(J$7,'Raw Data Linear'!$1:$1,0))=0,ISNA(INDEX('Raw Data Linear'!$1:$1048576,$B172,MATCH(J$7,'Raw Data Linear'!$1:$1,0)))),"",INDEX('Raw Data Linear'!$1:$1048576,$B172,MATCH(J$7,'Raw Data Linear'!$1:$1,0))),"Map")</f>
        <v>Map</v>
      </c>
      <c r="K172" s="54" t="str">
        <f>N172</f>
        <v>153+47.37</v>
      </c>
      <c r="L172" s="18"/>
      <c r="M172" s="18"/>
      <c r="N172" s="18" t="str">
        <f>IF(OR(INDEX('Raw Data Linear'!$1:$1048576,$B172,MATCH(N$7,'Raw Data Linear'!$1:$1,0))=0,ISNA(INDEX('Raw Data Linear'!$1:$1048576,$B172,MATCH(N$7,'Raw Data Linear'!$1:$1,0)))),"",INDEX('Raw Data Linear'!$1:$1048576,$B172,MATCH(N$7,'Raw Data Linear'!$1:$1,0)))</f>
        <v>153+47.37</v>
      </c>
      <c r="O172" s="18">
        <f>IF(OR(INDEX('Raw Data Linear'!$1:$1048576,$B172,MATCH(O$7,'Raw Data Linear'!$1:$1,0))=0,ISNA(INDEX('Raw Data Linear'!$1:$1048576,$B172,MATCH(O$7,'Raw Data Linear'!$1:$1,0)))),"",INDEX('Raw Data Linear'!$1:$1048576,$B172,MATCH(O$7,'Raw Data Linear'!$1:$1,0)))</f>
        <v>288.13</v>
      </c>
      <c r="P172" s="18" t="str">
        <f>IF(OR(INDEX('Raw Data Linear'!$1:$1048576,$B172,MATCH(P$7,'Raw Data Linear'!$1:$1,0))=0,ISNA(INDEX('Raw Data Linear'!$1:$1048576,$B172,MATCH(P$7,'Raw Data Linear'!$1:$1,0)))),"",INDEX('Raw Data Linear'!$1:$1048576,$B172,MATCH(P$7,'Raw Data Linear'!$1:$1,0)))</f>
        <v>153+85.12</v>
      </c>
      <c r="Q172" s="18">
        <f>IF(OR(INDEX('Raw Data Linear'!$1:$1048576,$B172,MATCH(Q$7,'Raw Data Linear'!$1:$1,0))=0,ISNA(INDEX('Raw Data Linear'!$1:$1048576,$B172,MATCH(Q$7,'Raw Data Linear'!$1:$1,0)))),"",INDEX('Raw Data Linear'!$1:$1048576,$B172,MATCH(Q$7,'Raw Data Linear'!$1:$1,0)))</f>
        <v>-209.4</v>
      </c>
      <c r="R172" s="18" t="str">
        <f>IF(OR(INDEX('Raw Data Linear'!$1:$1048576,$B172,MATCH(R$7,'Raw Data Linear'!$1:$1,0))=0,ISNA(INDEX('Raw Data Linear'!$1:$1048576,$B172,MATCH(R$7,'Raw Data Linear'!$1:$1,0)))),"",INDEX('Raw Data Linear'!$1:$1048576,$B172,MATCH(R$7,'Raw Data Linear'!$1:$1,0)))</f>
        <v>RELOCATE</v>
      </c>
      <c r="S172" s="18" t="str">
        <f>IF(OR(INDEX('Raw Data Linear'!$1:$1048576,$B172,MATCH(S$7,'Raw Data Linear'!$1:$1,0))=0,ISNA(INDEX('Raw Data Linear'!$1:$1048576,$B172,MATCH(S$7,'Raw Data Linear'!$1:$1,0)))),"",INDEX('Raw Data Linear'!$1:$1048576,$B172,MATCH(S$7,'Raw Data Linear'!$1:$1,0)))</f>
        <v>CONFLICT</v>
      </c>
      <c r="T172" s="18" t="str">
        <f>IF(OR(INDEX('Raw Data Linear'!$1:$1048576,$B172,MATCH(T$7,'Raw Data Linear'!$1:$1,0))=0,ISNA(INDEX('Raw Data Linear'!$1:$1048576,$B172,MATCH(T$7,'Raw Data Linear'!$1:$1,0)))),"",INDEX('Raw Data Linear'!$1:$1048576,$B172,MATCH(T$7,'Raw Data Linear'!$1:$1,0)))</f>
        <v>LOCATED WITHIN FOOTPRINT OF PROPOSED IMPROVEMENTS</v>
      </c>
    </row>
    <row r="173" spans="1:20" ht="48" customHeight="1" x14ac:dyDescent="0.3">
      <c r="A173" s="3">
        <f t="shared" si="9"/>
        <v>1</v>
      </c>
      <c r="B173" s="3">
        <v>17</v>
      </c>
      <c r="C173" s="19">
        <f>IF(OR(INDEX('Raw Data Linear'!$1:$1048576,$B173,MATCH(C$7,'Raw Data Linear'!$1:$1,0))=0,ISNA(INDEX('Raw Data Linear'!$1:$1048576,$B173,MATCH(C$7,'Raw Data Linear'!$1:$1,0)))),"",INDEX('Raw Data Linear'!$1:$1048576,$B173,MATCH(C$7,'Raw Data Linear'!$1:$1,0)))</f>
        <v>22</v>
      </c>
      <c r="D173" s="19" t="str">
        <f>IF(OR(INDEX('Raw Data Linear'!$1:$1048576,$B173,MATCH(D$7,'Raw Data Linear'!$1:$1,0))=0,ISNA(INDEX('Raw Data Linear'!$1:$1048576,$B173,MATCH(D$7,'Raw Data Linear'!$1:$1,0)))),"",INDEX('Raw Data Linear'!$1:$1048576,$B173,MATCH(D$7,'Raw Data Linear'!$1:$1,0)))</f>
        <v>CHARTER</v>
      </c>
      <c r="E173" s="19" t="e">
        <f>IF(OR(INDEX('Raw Data Linear'!$1:$1048576,$B173,MATCH(E$7,'Raw Data Linear'!$1:$1,0))=0,ISNA(INDEX('Raw Data Linear'!$1:$1048576,$B173,MATCH(E$7,'Raw Data Linear'!$1:$1,0)))),"",INDEX('Raw Data Linear'!$1:$1048576,$B173,MATCH(E$7,'Raw Data Linear'!$1:$1,0)))</f>
        <v>#N/A</v>
      </c>
      <c r="F173" s="19" t="str">
        <f>IF(OR(INDEX('Raw Data Linear'!$1:$1048576,$B173,MATCH(F$7,'Raw Data Linear'!$1:$1,0))=0,ISNA(INDEX('Raw Data Linear'!$1:$1048576,$B173,MATCH(F$7,'Raw Data Linear'!$1:$1,0)))),"",INDEX('Raw Data Linear'!$1:$1048576,$B173,MATCH(F$7,'Raw Data Linear'!$1:$1,0)))</f>
        <v>Communications Line Underground</v>
      </c>
      <c r="G173" s="19"/>
      <c r="H173" s="25" t="str">
        <f>HYPERLINK(IF(OR(INDEX('Raw Data Linear'!$1:$1048576,$B173,MATCH(I$7,'Raw Data Linear'!$1:$1,0))=0,ISNA(INDEX('Raw Data Linear'!$1:$1048576,$B173,MATCH(I$7,'Raw Data Linear'!$1:$1,0)))),"",INDEX('Raw Data Linear'!$1:$1048576,$B173,MATCH(I$7,'Raw Data Linear'!$1:$1,0))),"Map")</f>
        <v>Map</v>
      </c>
      <c r="I173" s="25"/>
      <c r="J173" s="25" t="str">
        <f>HYPERLINK(IF(OR(INDEX('Raw Data Linear'!$1:$1048576,$B173,MATCH(J$7,'Raw Data Linear'!$1:$1,0))=0,ISNA(INDEX('Raw Data Linear'!$1:$1048576,$B173,MATCH(J$7,'Raw Data Linear'!$1:$1,0)))),"",INDEX('Raw Data Linear'!$1:$1048576,$B173,MATCH(J$7,'Raw Data Linear'!$1:$1,0))),"Map")</f>
        <v>Map</v>
      </c>
      <c r="K173" s="55" t="str">
        <f>N173</f>
        <v>153+61.33</v>
      </c>
      <c r="L173" s="19"/>
      <c r="M173" s="19"/>
      <c r="N173" s="19" t="str">
        <f>IF(OR(INDEX('Raw Data Linear'!$1:$1048576,$B173,MATCH(N$7,'Raw Data Linear'!$1:$1,0))=0,ISNA(INDEX('Raw Data Linear'!$1:$1048576,$B173,MATCH(N$7,'Raw Data Linear'!$1:$1,0)))),"",INDEX('Raw Data Linear'!$1:$1048576,$B173,MATCH(N$7,'Raw Data Linear'!$1:$1,0)))</f>
        <v>153+61.33</v>
      </c>
      <c r="O173" s="19">
        <f>IF(OR(INDEX('Raw Data Linear'!$1:$1048576,$B173,MATCH(O$7,'Raw Data Linear'!$1:$1,0))=0,ISNA(INDEX('Raw Data Linear'!$1:$1048576,$B173,MATCH(O$7,'Raw Data Linear'!$1:$1,0)))),"",INDEX('Raw Data Linear'!$1:$1048576,$B173,MATCH(O$7,'Raw Data Linear'!$1:$1,0)))</f>
        <v>48.02</v>
      </c>
      <c r="P173" s="19" t="str">
        <f>IF(OR(INDEX('Raw Data Linear'!$1:$1048576,$B173,MATCH(P$7,'Raw Data Linear'!$1:$1,0))=0,ISNA(INDEX('Raw Data Linear'!$1:$1048576,$B173,MATCH(P$7,'Raw Data Linear'!$1:$1,0)))),"",INDEX('Raw Data Linear'!$1:$1048576,$B173,MATCH(P$7,'Raw Data Linear'!$1:$1,0)))</f>
        <v>155+37.80</v>
      </c>
      <c r="Q173" s="19">
        <f>IF(OR(INDEX('Raw Data Linear'!$1:$1048576,$B173,MATCH(Q$7,'Raw Data Linear'!$1:$1,0))=0,ISNA(INDEX('Raw Data Linear'!$1:$1048576,$B173,MATCH(Q$7,'Raw Data Linear'!$1:$1,0)))),"",INDEX('Raw Data Linear'!$1:$1048576,$B173,MATCH(Q$7,'Raw Data Linear'!$1:$1,0)))</f>
        <v>52.44</v>
      </c>
      <c r="R173" s="19" t="str">
        <f>IF(OR(INDEX('Raw Data Linear'!$1:$1048576,$B173,MATCH(R$7,'Raw Data Linear'!$1:$1,0))=0,ISNA(INDEX('Raw Data Linear'!$1:$1048576,$B173,MATCH(R$7,'Raw Data Linear'!$1:$1,0)))),"",INDEX('Raw Data Linear'!$1:$1048576,$B173,MATCH(R$7,'Raw Data Linear'!$1:$1,0)))</f>
        <v>RELOCATE</v>
      </c>
      <c r="S173" s="19" t="str">
        <f>IF(OR(INDEX('Raw Data Linear'!$1:$1048576,$B173,MATCH(S$7,'Raw Data Linear'!$1:$1,0))=0,ISNA(INDEX('Raw Data Linear'!$1:$1048576,$B173,MATCH(S$7,'Raw Data Linear'!$1:$1,0)))),"",INDEX('Raw Data Linear'!$1:$1048576,$B173,MATCH(S$7,'Raw Data Linear'!$1:$1,0)))</f>
        <v>CONFLICT</v>
      </c>
      <c r="T173" s="19" t="str">
        <f>IF(OR(INDEX('Raw Data Linear'!$1:$1048576,$B173,MATCH(T$7,'Raw Data Linear'!$1:$1,0))=0,ISNA(INDEX('Raw Data Linear'!$1:$1048576,$B173,MATCH(T$7,'Raw Data Linear'!$1:$1,0)))),"",INDEX('Raw Data Linear'!$1:$1048576,$B173,MATCH(T$7,'Raw Data Linear'!$1:$1,0)))</f>
        <v>LOCATED WITHIN FOOTPRINT OF PROPOSED IMPROVEMENTS</v>
      </c>
    </row>
    <row r="174" spans="1:20" ht="48" customHeight="1" x14ac:dyDescent="0.3">
      <c r="A174" s="3">
        <f t="shared" si="9"/>
        <v>1</v>
      </c>
      <c r="B174" s="3">
        <v>18</v>
      </c>
      <c r="C174" s="18">
        <f>IF(OR(INDEX('Raw Data Linear'!$1:$1048576,$B174,MATCH(C$7,'Raw Data Linear'!$1:$1,0))=0,ISNA(INDEX('Raw Data Linear'!$1:$1048576,$B174,MATCH(C$7,'Raw Data Linear'!$1:$1,0)))),"",INDEX('Raw Data Linear'!$1:$1048576,$B174,MATCH(C$7,'Raw Data Linear'!$1:$1,0)))</f>
        <v>29</v>
      </c>
      <c r="D174" s="18" t="str">
        <f>IF(OR(INDEX('Raw Data Linear'!$1:$1048576,$B174,MATCH(D$7,'Raw Data Linear'!$1:$1,0))=0,ISNA(INDEX('Raw Data Linear'!$1:$1048576,$B174,MATCH(D$7,'Raw Data Linear'!$1:$1,0)))),"",INDEX('Raw Data Linear'!$1:$1048576,$B174,MATCH(D$7,'Raw Data Linear'!$1:$1,0)))</f>
        <v>AT&amp;T</v>
      </c>
      <c r="E174" s="18" t="e">
        <f>IF(OR(INDEX('Raw Data Linear'!$1:$1048576,$B174,MATCH(E$7,'Raw Data Linear'!$1:$1,0))=0,ISNA(INDEX('Raw Data Linear'!$1:$1048576,$B174,MATCH(E$7,'Raw Data Linear'!$1:$1,0)))),"",INDEX('Raw Data Linear'!$1:$1048576,$B174,MATCH(E$7,'Raw Data Linear'!$1:$1,0)))</f>
        <v>#N/A</v>
      </c>
      <c r="F174" s="18" t="str">
        <f>IF(OR(INDEX('Raw Data Linear'!$1:$1048576,$B174,MATCH(F$7,'Raw Data Linear'!$1:$1,0))=0,ISNA(INDEX('Raw Data Linear'!$1:$1048576,$B174,MATCH(F$7,'Raw Data Linear'!$1:$1,0)))),"",INDEX('Raw Data Linear'!$1:$1048576,$B174,MATCH(F$7,'Raw Data Linear'!$1:$1,0)))</f>
        <v>Communications Line Underground</v>
      </c>
      <c r="G174" s="18"/>
      <c r="H174" s="24" t="str">
        <f>HYPERLINK(IF(OR(INDEX('Raw Data Linear'!$1:$1048576,$B174,MATCH(I$7,'Raw Data Linear'!$1:$1,0))=0,ISNA(INDEX('Raw Data Linear'!$1:$1048576,$B174,MATCH(I$7,'Raw Data Linear'!$1:$1,0)))),"",INDEX('Raw Data Linear'!$1:$1048576,$B174,MATCH(I$7,'Raw Data Linear'!$1:$1,0))),"Map")</f>
        <v>Map</v>
      </c>
      <c r="I174" s="24"/>
      <c r="J174" s="24" t="str">
        <f>HYPERLINK(IF(OR(INDEX('Raw Data Linear'!$1:$1048576,$B174,MATCH(J$7,'Raw Data Linear'!$1:$1,0))=0,ISNA(INDEX('Raw Data Linear'!$1:$1048576,$B174,MATCH(J$7,'Raw Data Linear'!$1:$1,0)))),"",INDEX('Raw Data Linear'!$1:$1048576,$B174,MATCH(J$7,'Raw Data Linear'!$1:$1,0))),"Map")</f>
        <v>Map</v>
      </c>
      <c r="K174" s="54" t="str">
        <f t="shared" ref="K174:K185" si="11">N174</f>
        <v>152+20.85</v>
      </c>
      <c r="L174" s="18"/>
      <c r="M174" s="18"/>
      <c r="N174" s="18" t="str">
        <f>IF(OR(INDEX('Raw Data Linear'!$1:$1048576,$B174,MATCH(N$7,'Raw Data Linear'!$1:$1,0))=0,ISNA(INDEX('Raw Data Linear'!$1:$1048576,$B174,MATCH(N$7,'Raw Data Linear'!$1:$1,0)))),"",INDEX('Raw Data Linear'!$1:$1048576,$B174,MATCH(N$7,'Raw Data Linear'!$1:$1,0)))</f>
        <v>152+20.85</v>
      </c>
      <c r="O174" s="18">
        <f>IF(OR(INDEX('Raw Data Linear'!$1:$1048576,$B174,MATCH(O$7,'Raw Data Linear'!$1:$1,0))=0,ISNA(INDEX('Raw Data Linear'!$1:$1048576,$B174,MATCH(O$7,'Raw Data Linear'!$1:$1,0)))),"",INDEX('Raw Data Linear'!$1:$1048576,$B174,MATCH(O$7,'Raw Data Linear'!$1:$1,0)))</f>
        <v>40.19</v>
      </c>
      <c r="P174" s="18" t="str">
        <f>IF(OR(INDEX('Raw Data Linear'!$1:$1048576,$B174,MATCH(P$7,'Raw Data Linear'!$1:$1,0))=0,ISNA(INDEX('Raw Data Linear'!$1:$1048576,$B174,MATCH(P$7,'Raw Data Linear'!$1:$1,0)))),"",INDEX('Raw Data Linear'!$1:$1048576,$B174,MATCH(P$7,'Raw Data Linear'!$1:$1,0)))</f>
        <v>152+78.53</v>
      </c>
      <c r="Q174" s="18">
        <f>IF(OR(INDEX('Raw Data Linear'!$1:$1048576,$B174,MATCH(Q$7,'Raw Data Linear'!$1:$1,0))=0,ISNA(INDEX('Raw Data Linear'!$1:$1048576,$B174,MATCH(Q$7,'Raw Data Linear'!$1:$1,0)))),"",INDEX('Raw Data Linear'!$1:$1048576,$B174,MATCH(Q$7,'Raw Data Linear'!$1:$1,0)))</f>
        <v>-148.63</v>
      </c>
      <c r="R174" s="18" t="str">
        <f>IF(OR(INDEX('Raw Data Linear'!$1:$1048576,$B174,MATCH(R$7,'Raw Data Linear'!$1:$1,0))=0,ISNA(INDEX('Raw Data Linear'!$1:$1048576,$B174,MATCH(R$7,'Raw Data Linear'!$1:$1,0)))),"",INDEX('Raw Data Linear'!$1:$1048576,$B174,MATCH(R$7,'Raw Data Linear'!$1:$1,0)))</f>
        <v>RELOCATE</v>
      </c>
      <c r="S174" s="18" t="str">
        <f>IF(OR(INDEX('Raw Data Linear'!$1:$1048576,$B174,MATCH(S$7,'Raw Data Linear'!$1:$1,0))=0,ISNA(INDEX('Raw Data Linear'!$1:$1048576,$B174,MATCH(S$7,'Raw Data Linear'!$1:$1,0)))),"",INDEX('Raw Data Linear'!$1:$1048576,$B174,MATCH(S$7,'Raw Data Linear'!$1:$1,0)))</f>
        <v>CONFLICT</v>
      </c>
      <c r="T174" s="18" t="str">
        <f>IF(OR(INDEX('Raw Data Linear'!$1:$1048576,$B174,MATCH(T$7,'Raw Data Linear'!$1:$1,0))=0,ISNA(INDEX('Raw Data Linear'!$1:$1048576,$B174,MATCH(T$7,'Raw Data Linear'!$1:$1,0)))),"",INDEX('Raw Data Linear'!$1:$1048576,$B174,MATCH(T$7,'Raw Data Linear'!$1:$1,0)))</f>
        <v>LOCATED WITHIN FOOTPRINT OF PROPOSED IMPROVEMENTS</v>
      </c>
    </row>
    <row r="175" spans="1:20" ht="48" customHeight="1" x14ac:dyDescent="0.3">
      <c r="A175" s="3">
        <f t="shared" si="9"/>
        <v>1</v>
      </c>
      <c r="B175" s="3">
        <v>19</v>
      </c>
      <c r="C175" s="19">
        <f>IF(OR(INDEX('Raw Data Linear'!$1:$1048576,$B175,MATCH(C$7,'Raw Data Linear'!$1:$1,0))=0,ISNA(INDEX('Raw Data Linear'!$1:$1048576,$B175,MATCH(C$7,'Raw Data Linear'!$1:$1,0)))),"",INDEX('Raw Data Linear'!$1:$1048576,$B175,MATCH(C$7,'Raw Data Linear'!$1:$1,0)))</f>
        <v>30</v>
      </c>
      <c r="D175" s="19" t="str">
        <f>IF(OR(INDEX('Raw Data Linear'!$1:$1048576,$B175,MATCH(D$7,'Raw Data Linear'!$1:$1,0))=0,ISNA(INDEX('Raw Data Linear'!$1:$1048576,$B175,MATCH(D$7,'Raw Data Linear'!$1:$1,0)))),"",INDEX('Raw Data Linear'!$1:$1048576,$B175,MATCH(D$7,'Raw Data Linear'!$1:$1,0)))</f>
        <v>AT&amp;T</v>
      </c>
      <c r="E175" s="19" t="e">
        <f>IF(OR(INDEX('Raw Data Linear'!$1:$1048576,$B175,MATCH(E$7,'Raw Data Linear'!$1:$1,0))=0,ISNA(INDEX('Raw Data Linear'!$1:$1048576,$B175,MATCH(E$7,'Raw Data Linear'!$1:$1,0)))),"",INDEX('Raw Data Linear'!$1:$1048576,$B175,MATCH(E$7,'Raw Data Linear'!$1:$1,0)))</f>
        <v>#N/A</v>
      </c>
      <c r="F175" s="19" t="str">
        <f>IF(OR(INDEX('Raw Data Linear'!$1:$1048576,$B175,MATCH(F$7,'Raw Data Linear'!$1:$1,0))=0,ISNA(INDEX('Raw Data Linear'!$1:$1048576,$B175,MATCH(F$7,'Raw Data Linear'!$1:$1,0)))),"",INDEX('Raw Data Linear'!$1:$1048576,$B175,MATCH(F$7,'Raw Data Linear'!$1:$1,0)))</f>
        <v>Communications Line Underground</v>
      </c>
      <c r="G175" s="19"/>
      <c r="H175" s="25" t="str">
        <f>HYPERLINK(IF(OR(INDEX('Raw Data Linear'!$1:$1048576,$B175,MATCH(I$7,'Raw Data Linear'!$1:$1,0))=0,ISNA(INDEX('Raw Data Linear'!$1:$1048576,$B175,MATCH(I$7,'Raw Data Linear'!$1:$1,0)))),"",INDEX('Raw Data Linear'!$1:$1048576,$B175,MATCH(I$7,'Raw Data Linear'!$1:$1,0))),"Map")</f>
        <v>Map</v>
      </c>
      <c r="I175" s="25"/>
      <c r="J175" s="25" t="str">
        <f>HYPERLINK(IF(OR(INDEX('Raw Data Linear'!$1:$1048576,$B175,MATCH(J$7,'Raw Data Linear'!$1:$1,0))=0,ISNA(INDEX('Raw Data Linear'!$1:$1048576,$B175,MATCH(J$7,'Raw Data Linear'!$1:$1,0)))),"",INDEX('Raw Data Linear'!$1:$1048576,$B175,MATCH(J$7,'Raw Data Linear'!$1:$1,0))),"Map")</f>
        <v>Map</v>
      </c>
      <c r="K175" s="55" t="str">
        <f t="shared" si="11"/>
        <v>152+21.43</v>
      </c>
      <c r="L175" s="19"/>
      <c r="M175" s="19"/>
      <c r="N175" s="19" t="str">
        <f>IF(OR(INDEX('Raw Data Linear'!$1:$1048576,$B175,MATCH(N$7,'Raw Data Linear'!$1:$1,0))=0,ISNA(INDEX('Raw Data Linear'!$1:$1048576,$B175,MATCH(N$7,'Raw Data Linear'!$1:$1,0)))),"",INDEX('Raw Data Linear'!$1:$1048576,$B175,MATCH(N$7,'Raw Data Linear'!$1:$1,0)))</f>
        <v>152+21.43</v>
      </c>
      <c r="O175" s="19">
        <f>IF(OR(INDEX('Raw Data Linear'!$1:$1048576,$B175,MATCH(O$7,'Raw Data Linear'!$1:$1,0))=0,ISNA(INDEX('Raw Data Linear'!$1:$1048576,$B175,MATCH(O$7,'Raw Data Linear'!$1:$1,0)))),"",INDEX('Raw Data Linear'!$1:$1048576,$B175,MATCH(O$7,'Raw Data Linear'!$1:$1,0)))</f>
        <v>48.18</v>
      </c>
      <c r="P175" s="19" t="str">
        <f>IF(OR(INDEX('Raw Data Linear'!$1:$1048576,$B175,MATCH(P$7,'Raw Data Linear'!$1:$1,0))=0,ISNA(INDEX('Raw Data Linear'!$1:$1048576,$B175,MATCH(P$7,'Raw Data Linear'!$1:$1,0)))),"",INDEX('Raw Data Linear'!$1:$1048576,$B175,MATCH(P$7,'Raw Data Linear'!$1:$1,0)))</f>
        <v>152+21.37</v>
      </c>
      <c r="Q175" s="19">
        <f>IF(OR(INDEX('Raw Data Linear'!$1:$1048576,$B175,MATCH(Q$7,'Raw Data Linear'!$1:$1,0))=0,ISNA(INDEX('Raw Data Linear'!$1:$1048576,$B175,MATCH(Q$7,'Raw Data Linear'!$1:$1,0)))),"",INDEX('Raw Data Linear'!$1:$1048576,$B175,MATCH(Q$7,'Raw Data Linear'!$1:$1,0)))</f>
        <v>44.06</v>
      </c>
      <c r="R175" s="19" t="str">
        <f>IF(OR(INDEX('Raw Data Linear'!$1:$1048576,$B175,MATCH(R$7,'Raw Data Linear'!$1:$1,0))=0,ISNA(INDEX('Raw Data Linear'!$1:$1048576,$B175,MATCH(R$7,'Raw Data Linear'!$1:$1,0)))),"",INDEX('Raw Data Linear'!$1:$1048576,$B175,MATCH(R$7,'Raw Data Linear'!$1:$1,0)))</f>
        <v>RELOCATE</v>
      </c>
      <c r="S175" s="19" t="str">
        <f>IF(OR(INDEX('Raw Data Linear'!$1:$1048576,$B175,MATCH(S$7,'Raw Data Linear'!$1:$1,0))=0,ISNA(INDEX('Raw Data Linear'!$1:$1048576,$B175,MATCH(S$7,'Raw Data Linear'!$1:$1,0)))),"",INDEX('Raw Data Linear'!$1:$1048576,$B175,MATCH(S$7,'Raw Data Linear'!$1:$1,0)))</f>
        <v>CONFLICT</v>
      </c>
      <c r="T175" s="19" t="str">
        <f>IF(OR(INDEX('Raw Data Linear'!$1:$1048576,$B175,MATCH(T$7,'Raw Data Linear'!$1:$1,0))=0,ISNA(INDEX('Raw Data Linear'!$1:$1048576,$B175,MATCH(T$7,'Raw Data Linear'!$1:$1,0)))),"",INDEX('Raw Data Linear'!$1:$1048576,$B175,MATCH(T$7,'Raw Data Linear'!$1:$1,0)))</f>
        <v>LOCATED WITHIN FOOTPRINT OF PROPOSED IMPROVEMENTS</v>
      </c>
    </row>
    <row r="176" spans="1:20" ht="48" customHeight="1" x14ac:dyDescent="0.3">
      <c r="A176" s="3">
        <f t="shared" si="9"/>
        <v>1</v>
      </c>
      <c r="B176" s="3">
        <v>20</v>
      </c>
      <c r="C176" s="18">
        <f>IF(OR(INDEX('Raw Data Linear'!$1:$1048576,$B176,MATCH(C$7,'Raw Data Linear'!$1:$1,0))=0,ISNA(INDEX('Raw Data Linear'!$1:$1048576,$B176,MATCH(C$7,'Raw Data Linear'!$1:$1,0)))),"",INDEX('Raw Data Linear'!$1:$1048576,$B176,MATCH(C$7,'Raw Data Linear'!$1:$1,0)))</f>
        <v>32</v>
      </c>
      <c r="D176" s="18" t="str">
        <f>IF(OR(INDEX('Raw Data Linear'!$1:$1048576,$B176,MATCH(D$7,'Raw Data Linear'!$1:$1,0))=0,ISNA(INDEX('Raw Data Linear'!$1:$1048576,$B176,MATCH(D$7,'Raw Data Linear'!$1:$1,0)))),"",INDEX('Raw Data Linear'!$1:$1048576,$B176,MATCH(D$7,'Raw Data Linear'!$1:$1,0)))</f>
        <v>GVEC</v>
      </c>
      <c r="E176" s="18" t="e">
        <f>IF(OR(INDEX('Raw Data Linear'!$1:$1048576,$B176,MATCH(E$7,'Raw Data Linear'!$1:$1,0))=0,ISNA(INDEX('Raw Data Linear'!$1:$1048576,$B176,MATCH(E$7,'Raw Data Linear'!$1:$1,0)))),"",INDEX('Raw Data Linear'!$1:$1048576,$B176,MATCH(E$7,'Raw Data Linear'!$1:$1,0)))</f>
        <v>#N/A</v>
      </c>
      <c r="F176" s="18" t="str">
        <f>IF(OR(INDEX('Raw Data Linear'!$1:$1048576,$B176,MATCH(F$7,'Raw Data Linear'!$1:$1,0))=0,ISNA(INDEX('Raw Data Linear'!$1:$1048576,$B176,MATCH(F$7,'Raw Data Linear'!$1:$1,0)))),"",INDEX('Raw Data Linear'!$1:$1048576,$B176,MATCH(F$7,'Raw Data Linear'!$1:$1,0)))</f>
        <v>Electric Line Aerial</v>
      </c>
      <c r="G176" s="18"/>
      <c r="H176" s="24" t="str">
        <f>HYPERLINK(IF(OR(INDEX('Raw Data Linear'!$1:$1048576,$B176,MATCH(I$7,'Raw Data Linear'!$1:$1,0))=0,ISNA(INDEX('Raw Data Linear'!$1:$1048576,$B176,MATCH(I$7,'Raw Data Linear'!$1:$1,0)))),"",INDEX('Raw Data Linear'!$1:$1048576,$B176,MATCH(I$7,'Raw Data Linear'!$1:$1,0))),"Map")</f>
        <v>Map</v>
      </c>
      <c r="I176" s="24"/>
      <c r="J176" s="24" t="str">
        <f>HYPERLINK(IF(OR(INDEX('Raw Data Linear'!$1:$1048576,$B176,MATCH(J$7,'Raw Data Linear'!$1:$1,0))=0,ISNA(INDEX('Raw Data Linear'!$1:$1048576,$B176,MATCH(J$7,'Raw Data Linear'!$1:$1,0)))),"",INDEX('Raw Data Linear'!$1:$1048576,$B176,MATCH(J$7,'Raw Data Linear'!$1:$1,0))),"Map")</f>
        <v>Map</v>
      </c>
      <c r="K176" s="54" t="str">
        <f t="shared" si="11"/>
        <v>153+47.37</v>
      </c>
      <c r="L176" s="18"/>
      <c r="M176" s="18"/>
      <c r="N176" s="18" t="str">
        <f>IF(OR(INDEX('Raw Data Linear'!$1:$1048576,$B176,MATCH(N$7,'Raw Data Linear'!$1:$1,0))=0,ISNA(INDEX('Raw Data Linear'!$1:$1048576,$B176,MATCH(N$7,'Raw Data Linear'!$1:$1,0)))),"",INDEX('Raw Data Linear'!$1:$1048576,$B176,MATCH(N$7,'Raw Data Linear'!$1:$1,0)))</f>
        <v>153+47.37</v>
      </c>
      <c r="O176" s="18">
        <f>IF(OR(INDEX('Raw Data Linear'!$1:$1048576,$B176,MATCH(O$7,'Raw Data Linear'!$1:$1,0))=0,ISNA(INDEX('Raw Data Linear'!$1:$1048576,$B176,MATCH(O$7,'Raw Data Linear'!$1:$1,0)))),"",INDEX('Raw Data Linear'!$1:$1048576,$B176,MATCH(O$7,'Raw Data Linear'!$1:$1,0)))</f>
        <v>288.13</v>
      </c>
      <c r="P176" s="18" t="str">
        <f>IF(OR(INDEX('Raw Data Linear'!$1:$1048576,$B176,MATCH(P$7,'Raw Data Linear'!$1:$1,0))=0,ISNA(INDEX('Raw Data Linear'!$1:$1048576,$B176,MATCH(P$7,'Raw Data Linear'!$1:$1,0)))),"",INDEX('Raw Data Linear'!$1:$1048576,$B176,MATCH(P$7,'Raw Data Linear'!$1:$1,0)))</f>
        <v>153+85.12</v>
      </c>
      <c r="Q176" s="18">
        <f>IF(OR(INDEX('Raw Data Linear'!$1:$1048576,$B176,MATCH(Q$7,'Raw Data Linear'!$1:$1,0))=0,ISNA(INDEX('Raw Data Linear'!$1:$1048576,$B176,MATCH(Q$7,'Raw Data Linear'!$1:$1,0)))),"",INDEX('Raw Data Linear'!$1:$1048576,$B176,MATCH(Q$7,'Raw Data Linear'!$1:$1,0)))</f>
        <v>-209.4</v>
      </c>
      <c r="R176" s="18" t="str">
        <f>IF(OR(INDEX('Raw Data Linear'!$1:$1048576,$B176,MATCH(R$7,'Raw Data Linear'!$1:$1,0))=0,ISNA(INDEX('Raw Data Linear'!$1:$1048576,$B176,MATCH(R$7,'Raw Data Linear'!$1:$1,0)))),"",INDEX('Raw Data Linear'!$1:$1048576,$B176,MATCH(R$7,'Raw Data Linear'!$1:$1,0)))</f>
        <v>RELOCATE</v>
      </c>
      <c r="S176" s="18" t="str">
        <f>IF(OR(INDEX('Raw Data Linear'!$1:$1048576,$B176,MATCH(S$7,'Raw Data Linear'!$1:$1,0))=0,ISNA(INDEX('Raw Data Linear'!$1:$1048576,$B176,MATCH(S$7,'Raw Data Linear'!$1:$1,0)))),"",INDEX('Raw Data Linear'!$1:$1048576,$B176,MATCH(S$7,'Raw Data Linear'!$1:$1,0)))</f>
        <v>CONFLICT</v>
      </c>
      <c r="T176" s="18" t="str">
        <f>IF(OR(INDEX('Raw Data Linear'!$1:$1048576,$B176,MATCH(T$7,'Raw Data Linear'!$1:$1,0))=0,ISNA(INDEX('Raw Data Linear'!$1:$1048576,$B176,MATCH(T$7,'Raw Data Linear'!$1:$1,0)))),"",INDEX('Raw Data Linear'!$1:$1048576,$B176,MATCH(T$7,'Raw Data Linear'!$1:$1,0)))</f>
        <v>LOCATED WITHIN FOOTPRINT OF PROPOSED IMPROVEMENTS</v>
      </c>
    </row>
    <row r="177" spans="1:20" ht="48" customHeight="1" x14ac:dyDescent="0.3">
      <c r="A177" s="3">
        <f t="shared" si="9"/>
        <v>1</v>
      </c>
      <c r="B177" s="3">
        <v>21</v>
      </c>
      <c r="C177" s="19">
        <f>IF(OR(INDEX('Raw Data Linear'!$1:$1048576,$B177,MATCH(C$7,'Raw Data Linear'!$1:$1,0))=0,ISNA(INDEX('Raw Data Linear'!$1:$1048576,$B177,MATCH(C$7,'Raw Data Linear'!$1:$1,0)))),"",INDEX('Raw Data Linear'!$1:$1048576,$B177,MATCH(C$7,'Raw Data Linear'!$1:$1,0)))</f>
        <v>34</v>
      </c>
      <c r="D177" s="19" t="str">
        <f>IF(OR(INDEX('Raw Data Linear'!$1:$1048576,$B177,MATCH(D$7,'Raw Data Linear'!$1:$1,0))=0,ISNA(INDEX('Raw Data Linear'!$1:$1048576,$B177,MATCH(D$7,'Raw Data Linear'!$1:$1,0)))),"",INDEX('Raw Data Linear'!$1:$1048576,$B177,MATCH(D$7,'Raw Data Linear'!$1:$1,0)))</f>
        <v>GREEN VALLEY SUD</v>
      </c>
      <c r="E177" s="19" t="e">
        <f>IF(OR(INDEX('Raw Data Linear'!$1:$1048576,$B177,MATCH(E$7,'Raw Data Linear'!$1:$1,0))=0,ISNA(INDEX('Raw Data Linear'!$1:$1048576,$B177,MATCH(E$7,'Raw Data Linear'!$1:$1,0)))),"",INDEX('Raw Data Linear'!$1:$1048576,$B177,MATCH(E$7,'Raw Data Linear'!$1:$1,0)))</f>
        <v>#N/A</v>
      </c>
      <c r="F177" s="19" t="str">
        <f>IF(OR(INDEX('Raw Data Linear'!$1:$1048576,$B177,MATCH(F$7,'Raw Data Linear'!$1:$1,0))=0,ISNA(INDEX('Raw Data Linear'!$1:$1048576,$B177,MATCH(F$7,'Raw Data Linear'!$1:$1,0)))),"",INDEX('Raw Data Linear'!$1:$1048576,$B177,MATCH(F$7,'Raw Data Linear'!$1:$1,0)))</f>
        <v>Water Line</v>
      </c>
      <c r="G177" s="19"/>
      <c r="H177" s="25" t="str">
        <f>HYPERLINK(IF(OR(INDEX('Raw Data Linear'!$1:$1048576,$B177,MATCH(I$7,'Raw Data Linear'!$1:$1,0))=0,ISNA(INDEX('Raw Data Linear'!$1:$1048576,$B177,MATCH(I$7,'Raw Data Linear'!$1:$1,0)))),"",INDEX('Raw Data Linear'!$1:$1048576,$B177,MATCH(I$7,'Raw Data Linear'!$1:$1,0))),"Map")</f>
        <v>Map</v>
      </c>
      <c r="I177" s="25"/>
      <c r="J177" s="25" t="str">
        <f>HYPERLINK(IF(OR(INDEX('Raw Data Linear'!$1:$1048576,$B177,MATCH(J$7,'Raw Data Linear'!$1:$1,0))=0,ISNA(INDEX('Raw Data Linear'!$1:$1048576,$B177,MATCH(J$7,'Raw Data Linear'!$1:$1,0)))),"",INDEX('Raw Data Linear'!$1:$1048576,$B177,MATCH(J$7,'Raw Data Linear'!$1:$1,0))),"Map")</f>
        <v>Map</v>
      </c>
      <c r="K177" s="55" t="str">
        <f t="shared" si="11"/>
        <v>152+42.72</v>
      </c>
      <c r="L177" s="19"/>
      <c r="M177" s="19"/>
      <c r="N177" s="19" t="str">
        <f>IF(OR(INDEX('Raw Data Linear'!$1:$1048576,$B177,MATCH(N$7,'Raw Data Linear'!$1:$1,0))=0,ISNA(INDEX('Raw Data Linear'!$1:$1048576,$B177,MATCH(N$7,'Raw Data Linear'!$1:$1,0)))),"",INDEX('Raw Data Linear'!$1:$1048576,$B177,MATCH(N$7,'Raw Data Linear'!$1:$1,0)))</f>
        <v>152+42.72</v>
      </c>
      <c r="O177" s="19">
        <f>IF(OR(INDEX('Raw Data Linear'!$1:$1048576,$B177,MATCH(O$7,'Raw Data Linear'!$1:$1,0))=0,ISNA(INDEX('Raw Data Linear'!$1:$1048576,$B177,MATCH(O$7,'Raw Data Linear'!$1:$1,0)))),"",INDEX('Raw Data Linear'!$1:$1048576,$B177,MATCH(O$7,'Raw Data Linear'!$1:$1,0)))</f>
        <v>110.26</v>
      </c>
      <c r="P177" s="19" t="str">
        <f>IF(OR(INDEX('Raw Data Linear'!$1:$1048576,$B177,MATCH(P$7,'Raw Data Linear'!$1:$1,0))=0,ISNA(INDEX('Raw Data Linear'!$1:$1048576,$B177,MATCH(P$7,'Raw Data Linear'!$1:$1,0)))),"",INDEX('Raw Data Linear'!$1:$1048576,$B177,MATCH(P$7,'Raw Data Linear'!$1:$1,0)))</f>
        <v>154+03.34</v>
      </c>
      <c r="Q177" s="19">
        <f>IF(OR(INDEX('Raw Data Linear'!$1:$1048576,$B177,MATCH(Q$7,'Raw Data Linear'!$1:$1,0))=0,ISNA(INDEX('Raw Data Linear'!$1:$1048576,$B177,MATCH(Q$7,'Raw Data Linear'!$1:$1,0)))),"",INDEX('Raw Data Linear'!$1:$1048576,$B177,MATCH(Q$7,'Raw Data Linear'!$1:$1,0)))</f>
        <v>45.72</v>
      </c>
      <c r="R177" s="19" t="str">
        <f>IF(OR(INDEX('Raw Data Linear'!$1:$1048576,$B177,MATCH(R$7,'Raw Data Linear'!$1:$1,0))=0,ISNA(INDEX('Raw Data Linear'!$1:$1048576,$B177,MATCH(R$7,'Raw Data Linear'!$1:$1,0)))),"",INDEX('Raw Data Linear'!$1:$1048576,$B177,MATCH(R$7,'Raw Data Linear'!$1:$1,0)))</f>
        <v>RELOCATE</v>
      </c>
      <c r="S177" s="19" t="str">
        <f>IF(OR(INDEX('Raw Data Linear'!$1:$1048576,$B177,MATCH(S$7,'Raw Data Linear'!$1:$1,0))=0,ISNA(INDEX('Raw Data Linear'!$1:$1048576,$B177,MATCH(S$7,'Raw Data Linear'!$1:$1,0)))),"",INDEX('Raw Data Linear'!$1:$1048576,$B177,MATCH(S$7,'Raw Data Linear'!$1:$1,0)))</f>
        <v>CONFLICT</v>
      </c>
      <c r="T177" s="19" t="str">
        <f>IF(OR(INDEX('Raw Data Linear'!$1:$1048576,$B177,MATCH(T$7,'Raw Data Linear'!$1:$1,0))=0,ISNA(INDEX('Raw Data Linear'!$1:$1048576,$B177,MATCH(T$7,'Raw Data Linear'!$1:$1,0)))),"",INDEX('Raw Data Linear'!$1:$1048576,$B177,MATCH(T$7,'Raw Data Linear'!$1:$1,0)))</f>
        <v>LOCATED WITHIN FOOTPRINT OF PROPOSED IMPROVEMENTS</v>
      </c>
    </row>
    <row r="178" spans="1:20" ht="48" customHeight="1" x14ac:dyDescent="0.3">
      <c r="A178" s="3">
        <f t="shared" si="9"/>
        <v>1</v>
      </c>
      <c r="B178" s="3">
        <v>22</v>
      </c>
      <c r="C178" s="18">
        <f>IF(OR(INDEX('Raw Data Linear'!$1:$1048576,$B178,MATCH(C$7,'Raw Data Linear'!$1:$1,0))=0,ISNA(INDEX('Raw Data Linear'!$1:$1048576,$B178,MATCH(C$7,'Raw Data Linear'!$1:$1,0)))),"",INDEX('Raw Data Linear'!$1:$1048576,$B178,MATCH(C$7,'Raw Data Linear'!$1:$1,0)))</f>
        <v>35</v>
      </c>
      <c r="D178" s="18" t="str">
        <f>IF(OR(INDEX('Raw Data Linear'!$1:$1048576,$B178,MATCH(D$7,'Raw Data Linear'!$1:$1,0))=0,ISNA(INDEX('Raw Data Linear'!$1:$1048576,$B178,MATCH(D$7,'Raw Data Linear'!$1:$1,0)))),"",INDEX('Raw Data Linear'!$1:$1048576,$B178,MATCH(D$7,'Raw Data Linear'!$1:$1,0)))</f>
        <v>AT&amp;T</v>
      </c>
      <c r="E178" s="18" t="e">
        <f>IF(OR(INDEX('Raw Data Linear'!$1:$1048576,$B178,MATCH(E$7,'Raw Data Linear'!$1:$1,0))=0,ISNA(INDEX('Raw Data Linear'!$1:$1048576,$B178,MATCH(E$7,'Raw Data Linear'!$1:$1,0)))),"",INDEX('Raw Data Linear'!$1:$1048576,$B178,MATCH(E$7,'Raw Data Linear'!$1:$1,0)))</f>
        <v>#N/A</v>
      </c>
      <c r="F178" s="18" t="str">
        <f>IF(OR(INDEX('Raw Data Linear'!$1:$1048576,$B178,MATCH(F$7,'Raw Data Linear'!$1:$1,0))=0,ISNA(INDEX('Raw Data Linear'!$1:$1048576,$B178,MATCH(F$7,'Raw Data Linear'!$1:$1,0)))),"",INDEX('Raw Data Linear'!$1:$1048576,$B178,MATCH(F$7,'Raw Data Linear'!$1:$1,0)))</f>
        <v>Communications Line Underground</v>
      </c>
      <c r="G178" s="18"/>
      <c r="H178" s="24" t="str">
        <f>HYPERLINK(IF(OR(INDEX('Raw Data Linear'!$1:$1048576,$B178,MATCH(I$7,'Raw Data Linear'!$1:$1,0))=0,ISNA(INDEX('Raw Data Linear'!$1:$1048576,$B178,MATCH(I$7,'Raw Data Linear'!$1:$1,0)))),"",INDEX('Raw Data Linear'!$1:$1048576,$B178,MATCH(I$7,'Raw Data Linear'!$1:$1,0))),"Map")</f>
        <v>Map</v>
      </c>
      <c r="I178" s="24"/>
      <c r="J178" s="24" t="str">
        <f>HYPERLINK(IF(OR(INDEX('Raw Data Linear'!$1:$1048576,$B178,MATCH(J$7,'Raw Data Linear'!$1:$1,0))=0,ISNA(INDEX('Raw Data Linear'!$1:$1048576,$B178,MATCH(J$7,'Raw Data Linear'!$1:$1,0)))),"",INDEX('Raw Data Linear'!$1:$1048576,$B178,MATCH(J$7,'Raw Data Linear'!$1:$1,0))),"Map")</f>
        <v>Map</v>
      </c>
      <c r="K178" s="54" t="str">
        <f t="shared" si="11"/>
        <v>152+62.33</v>
      </c>
      <c r="L178" s="18"/>
      <c r="M178" s="18"/>
      <c r="N178" s="18" t="str">
        <f>IF(OR(INDEX('Raw Data Linear'!$1:$1048576,$B178,MATCH(N$7,'Raw Data Linear'!$1:$1,0))=0,ISNA(INDEX('Raw Data Linear'!$1:$1048576,$B178,MATCH(N$7,'Raw Data Linear'!$1:$1,0)))),"",INDEX('Raw Data Linear'!$1:$1048576,$B178,MATCH(N$7,'Raw Data Linear'!$1:$1,0)))</f>
        <v>152+62.33</v>
      </c>
      <c r="O178" s="18">
        <f>IF(OR(INDEX('Raw Data Linear'!$1:$1048576,$B178,MATCH(O$7,'Raw Data Linear'!$1:$1,0))=0,ISNA(INDEX('Raw Data Linear'!$1:$1048576,$B178,MATCH(O$7,'Raw Data Linear'!$1:$1,0)))),"",INDEX('Raw Data Linear'!$1:$1048576,$B178,MATCH(O$7,'Raw Data Linear'!$1:$1,0)))</f>
        <v>135.22</v>
      </c>
      <c r="P178" s="18" t="str">
        <f>IF(OR(INDEX('Raw Data Linear'!$1:$1048576,$B178,MATCH(P$7,'Raw Data Linear'!$1:$1,0))=0,ISNA(INDEX('Raw Data Linear'!$1:$1048576,$B178,MATCH(P$7,'Raw Data Linear'!$1:$1,0)))),"",INDEX('Raw Data Linear'!$1:$1048576,$B178,MATCH(P$7,'Raw Data Linear'!$1:$1,0)))</f>
        <v>152+74.15</v>
      </c>
      <c r="Q178" s="18">
        <f>IF(OR(INDEX('Raw Data Linear'!$1:$1048576,$B178,MATCH(Q$7,'Raw Data Linear'!$1:$1,0))=0,ISNA(INDEX('Raw Data Linear'!$1:$1048576,$B178,MATCH(Q$7,'Raw Data Linear'!$1:$1,0)))),"",INDEX('Raw Data Linear'!$1:$1048576,$B178,MATCH(Q$7,'Raw Data Linear'!$1:$1,0)))</f>
        <v>-148.06</v>
      </c>
      <c r="R178" s="18" t="str">
        <f>IF(OR(INDEX('Raw Data Linear'!$1:$1048576,$B178,MATCH(R$7,'Raw Data Linear'!$1:$1,0))=0,ISNA(INDEX('Raw Data Linear'!$1:$1048576,$B178,MATCH(R$7,'Raw Data Linear'!$1:$1,0)))),"",INDEX('Raw Data Linear'!$1:$1048576,$B178,MATCH(R$7,'Raw Data Linear'!$1:$1,0)))</f>
        <v>RELOCATE</v>
      </c>
      <c r="S178" s="18" t="str">
        <f>IF(OR(INDEX('Raw Data Linear'!$1:$1048576,$B178,MATCH(S$7,'Raw Data Linear'!$1:$1,0))=0,ISNA(INDEX('Raw Data Linear'!$1:$1048576,$B178,MATCH(S$7,'Raw Data Linear'!$1:$1,0)))),"",INDEX('Raw Data Linear'!$1:$1048576,$B178,MATCH(S$7,'Raw Data Linear'!$1:$1,0)))</f>
        <v>CONFLICT</v>
      </c>
      <c r="T178" s="18" t="str">
        <f>IF(OR(INDEX('Raw Data Linear'!$1:$1048576,$B178,MATCH(T$7,'Raw Data Linear'!$1:$1,0))=0,ISNA(INDEX('Raw Data Linear'!$1:$1048576,$B178,MATCH(T$7,'Raw Data Linear'!$1:$1,0)))),"",INDEX('Raw Data Linear'!$1:$1048576,$B178,MATCH(T$7,'Raw Data Linear'!$1:$1,0)))</f>
        <v>LOCATED WITHIN FOOTPRINT OF PROPOSED IMPROVEMENTS</v>
      </c>
    </row>
    <row r="179" spans="1:20" ht="48" customHeight="1" x14ac:dyDescent="0.3">
      <c r="A179" s="3">
        <f t="shared" si="9"/>
        <v>1</v>
      </c>
      <c r="B179" s="3">
        <v>23</v>
      </c>
      <c r="C179" s="19">
        <f>IF(OR(INDEX('Raw Data Linear'!$1:$1048576,$B179,MATCH(C$7,'Raw Data Linear'!$1:$1,0))=0,ISNA(INDEX('Raw Data Linear'!$1:$1048576,$B179,MATCH(C$7,'Raw Data Linear'!$1:$1,0)))),"",INDEX('Raw Data Linear'!$1:$1048576,$B179,MATCH(C$7,'Raw Data Linear'!$1:$1,0)))</f>
        <v>36</v>
      </c>
      <c r="D179" s="19" t="str">
        <f>IF(OR(INDEX('Raw Data Linear'!$1:$1048576,$B179,MATCH(D$7,'Raw Data Linear'!$1:$1,0))=0,ISNA(INDEX('Raw Data Linear'!$1:$1048576,$B179,MATCH(D$7,'Raw Data Linear'!$1:$1,0)))),"",INDEX('Raw Data Linear'!$1:$1048576,$B179,MATCH(D$7,'Raw Data Linear'!$1:$1,0)))</f>
        <v>GREEN VALLEY SUD</v>
      </c>
      <c r="E179" s="19" t="e">
        <f>IF(OR(INDEX('Raw Data Linear'!$1:$1048576,$B179,MATCH(E$7,'Raw Data Linear'!$1:$1,0))=0,ISNA(INDEX('Raw Data Linear'!$1:$1048576,$B179,MATCH(E$7,'Raw Data Linear'!$1:$1,0)))),"",INDEX('Raw Data Linear'!$1:$1048576,$B179,MATCH(E$7,'Raw Data Linear'!$1:$1,0)))</f>
        <v>#N/A</v>
      </c>
      <c r="F179" s="19" t="str">
        <f>IF(OR(INDEX('Raw Data Linear'!$1:$1048576,$B179,MATCH(F$7,'Raw Data Linear'!$1:$1,0))=0,ISNA(INDEX('Raw Data Linear'!$1:$1048576,$B179,MATCH(F$7,'Raw Data Linear'!$1:$1,0)))),"",INDEX('Raw Data Linear'!$1:$1048576,$B179,MATCH(F$7,'Raw Data Linear'!$1:$1,0)))</f>
        <v>Water Line</v>
      </c>
      <c r="G179" s="19"/>
      <c r="H179" s="25" t="str">
        <f>HYPERLINK(IF(OR(INDEX('Raw Data Linear'!$1:$1048576,$B179,MATCH(I$7,'Raw Data Linear'!$1:$1,0))=0,ISNA(INDEX('Raw Data Linear'!$1:$1048576,$B179,MATCH(I$7,'Raw Data Linear'!$1:$1,0)))),"",INDEX('Raw Data Linear'!$1:$1048576,$B179,MATCH(I$7,'Raw Data Linear'!$1:$1,0))),"Map")</f>
        <v>Map</v>
      </c>
      <c r="I179" s="25"/>
      <c r="J179" s="25" t="str">
        <f>HYPERLINK(IF(OR(INDEX('Raw Data Linear'!$1:$1048576,$B179,MATCH(J$7,'Raw Data Linear'!$1:$1,0))=0,ISNA(INDEX('Raw Data Linear'!$1:$1048576,$B179,MATCH(J$7,'Raw Data Linear'!$1:$1,0)))),"",INDEX('Raw Data Linear'!$1:$1048576,$B179,MATCH(J$7,'Raw Data Linear'!$1:$1,0))),"Map")</f>
        <v>Map</v>
      </c>
      <c r="K179" s="55" t="str">
        <f t="shared" si="11"/>
        <v>151+22.56</v>
      </c>
      <c r="L179" s="19"/>
      <c r="M179" s="19"/>
      <c r="N179" s="19" t="str">
        <f>IF(OR(INDEX('Raw Data Linear'!$1:$1048576,$B179,MATCH(N$7,'Raw Data Linear'!$1:$1,0))=0,ISNA(INDEX('Raw Data Linear'!$1:$1048576,$B179,MATCH(N$7,'Raw Data Linear'!$1:$1,0)))),"",INDEX('Raw Data Linear'!$1:$1048576,$B179,MATCH(N$7,'Raw Data Linear'!$1:$1,0)))</f>
        <v>151+22.56</v>
      </c>
      <c r="O179" s="19">
        <f>IF(OR(INDEX('Raw Data Linear'!$1:$1048576,$B179,MATCH(O$7,'Raw Data Linear'!$1:$1,0))=0,ISNA(INDEX('Raw Data Linear'!$1:$1048576,$B179,MATCH(O$7,'Raw Data Linear'!$1:$1,0)))),"",INDEX('Raw Data Linear'!$1:$1048576,$B179,MATCH(O$7,'Raw Data Linear'!$1:$1,0)))</f>
        <v>28.19</v>
      </c>
      <c r="P179" s="19" t="str">
        <f>IF(OR(INDEX('Raw Data Linear'!$1:$1048576,$B179,MATCH(P$7,'Raw Data Linear'!$1:$1,0))=0,ISNA(INDEX('Raw Data Linear'!$1:$1048576,$B179,MATCH(P$7,'Raw Data Linear'!$1:$1,0)))),"",INDEX('Raw Data Linear'!$1:$1048576,$B179,MATCH(P$7,'Raw Data Linear'!$1:$1,0)))</f>
        <v>152+71.53</v>
      </c>
      <c r="Q179" s="19">
        <f>IF(OR(INDEX('Raw Data Linear'!$1:$1048576,$B179,MATCH(Q$7,'Raw Data Linear'!$1:$1,0))=0,ISNA(INDEX('Raw Data Linear'!$1:$1048576,$B179,MATCH(Q$7,'Raw Data Linear'!$1:$1,0)))),"",INDEX('Raw Data Linear'!$1:$1048576,$B179,MATCH(Q$7,'Raw Data Linear'!$1:$1,0)))</f>
        <v>-152.81</v>
      </c>
      <c r="R179" s="19" t="str">
        <f>IF(OR(INDEX('Raw Data Linear'!$1:$1048576,$B179,MATCH(R$7,'Raw Data Linear'!$1:$1,0))=0,ISNA(INDEX('Raw Data Linear'!$1:$1048576,$B179,MATCH(R$7,'Raw Data Linear'!$1:$1,0)))),"",INDEX('Raw Data Linear'!$1:$1048576,$B179,MATCH(R$7,'Raw Data Linear'!$1:$1,0)))</f>
        <v>RELOCATE</v>
      </c>
      <c r="S179" s="19" t="str">
        <f>IF(OR(INDEX('Raw Data Linear'!$1:$1048576,$B179,MATCH(S$7,'Raw Data Linear'!$1:$1,0))=0,ISNA(INDEX('Raw Data Linear'!$1:$1048576,$B179,MATCH(S$7,'Raw Data Linear'!$1:$1,0)))),"",INDEX('Raw Data Linear'!$1:$1048576,$B179,MATCH(S$7,'Raw Data Linear'!$1:$1,0)))</f>
        <v>CONFLICT</v>
      </c>
      <c r="T179" s="19" t="str">
        <f>IF(OR(INDEX('Raw Data Linear'!$1:$1048576,$B179,MATCH(T$7,'Raw Data Linear'!$1:$1,0))=0,ISNA(INDEX('Raw Data Linear'!$1:$1048576,$B179,MATCH(T$7,'Raw Data Linear'!$1:$1,0)))),"",INDEX('Raw Data Linear'!$1:$1048576,$B179,MATCH(T$7,'Raw Data Linear'!$1:$1,0)))</f>
        <v>LOCATED WITHIN FOOTPRINT OF PROPOSED IMPROVEMENTS</v>
      </c>
    </row>
    <row r="180" spans="1:20" ht="48" customHeight="1" x14ac:dyDescent="0.3">
      <c r="A180" s="3">
        <f t="shared" si="9"/>
        <v>1</v>
      </c>
      <c r="B180" s="3">
        <v>24</v>
      </c>
      <c r="C180" s="18">
        <f>IF(OR(INDEX('Raw Data Linear'!$1:$1048576,$B180,MATCH(C$7,'Raw Data Linear'!$1:$1,0))=0,ISNA(INDEX('Raw Data Linear'!$1:$1048576,$B180,MATCH(C$7,'Raw Data Linear'!$1:$1,0)))),"",INDEX('Raw Data Linear'!$1:$1048576,$B180,MATCH(C$7,'Raw Data Linear'!$1:$1,0)))</f>
        <v>39</v>
      </c>
      <c r="D180" s="18" t="str">
        <f>IF(OR(INDEX('Raw Data Linear'!$1:$1048576,$B180,MATCH(D$7,'Raw Data Linear'!$1:$1,0))=0,ISNA(INDEX('Raw Data Linear'!$1:$1048576,$B180,MATCH(D$7,'Raw Data Linear'!$1:$1,0)))),"",INDEX('Raw Data Linear'!$1:$1048576,$B180,MATCH(D$7,'Raw Data Linear'!$1:$1,0)))</f>
        <v>GREEN VALLEY SUD</v>
      </c>
      <c r="E180" s="18" t="e">
        <f>IF(OR(INDEX('Raw Data Linear'!$1:$1048576,$B180,MATCH(E$7,'Raw Data Linear'!$1:$1,0))=0,ISNA(INDEX('Raw Data Linear'!$1:$1048576,$B180,MATCH(E$7,'Raw Data Linear'!$1:$1,0)))),"",INDEX('Raw Data Linear'!$1:$1048576,$B180,MATCH(E$7,'Raw Data Linear'!$1:$1,0)))</f>
        <v>#N/A</v>
      </c>
      <c r="F180" s="18" t="str">
        <f>IF(OR(INDEX('Raw Data Linear'!$1:$1048576,$B180,MATCH(F$7,'Raw Data Linear'!$1:$1,0))=0,ISNA(INDEX('Raw Data Linear'!$1:$1048576,$B180,MATCH(F$7,'Raw Data Linear'!$1:$1,0)))),"",INDEX('Raw Data Linear'!$1:$1048576,$B180,MATCH(F$7,'Raw Data Linear'!$1:$1,0)))</f>
        <v>Water Line</v>
      </c>
      <c r="G180" s="18"/>
      <c r="H180" s="24" t="str">
        <f>HYPERLINK(IF(OR(INDEX('Raw Data Linear'!$1:$1048576,$B180,MATCH(I$7,'Raw Data Linear'!$1:$1,0))=0,ISNA(INDEX('Raw Data Linear'!$1:$1048576,$B180,MATCH(I$7,'Raw Data Linear'!$1:$1,0)))),"",INDEX('Raw Data Linear'!$1:$1048576,$B180,MATCH(I$7,'Raw Data Linear'!$1:$1,0))),"Map")</f>
        <v>Map</v>
      </c>
      <c r="I180" s="24"/>
      <c r="J180" s="24" t="str">
        <f>HYPERLINK(IF(OR(INDEX('Raw Data Linear'!$1:$1048576,$B180,MATCH(J$7,'Raw Data Linear'!$1:$1,0))=0,ISNA(INDEX('Raw Data Linear'!$1:$1048576,$B180,MATCH(J$7,'Raw Data Linear'!$1:$1,0)))),"",INDEX('Raw Data Linear'!$1:$1048576,$B180,MATCH(J$7,'Raw Data Linear'!$1:$1,0))),"Map")</f>
        <v>Map</v>
      </c>
      <c r="K180" s="54" t="str">
        <f t="shared" si="11"/>
        <v>150+54.06</v>
      </c>
      <c r="L180" s="18"/>
      <c r="M180" s="18"/>
      <c r="N180" s="18" t="str">
        <f>IF(OR(INDEX('Raw Data Linear'!$1:$1048576,$B180,MATCH(N$7,'Raw Data Linear'!$1:$1,0))=0,ISNA(INDEX('Raw Data Linear'!$1:$1048576,$B180,MATCH(N$7,'Raw Data Linear'!$1:$1,0)))),"",INDEX('Raw Data Linear'!$1:$1048576,$B180,MATCH(N$7,'Raw Data Linear'!$1:$1,0)))</f>
        <v>150+54.06</v>
      </c>
      <c r="O180" s="18">
        <f>IF(OR(INDEX('Raw Data Linear'!$1:$1048576,$B180,MATCH(O$7,'Raw Data Linear'!$1:$1,0))=0,ISNA(INDEX('Raw Data Linear'!$1:$1048576,$B180,MATCH(O$7,'Raw Data Linear'!$1:$1,0)))),"",INDEX('Raw Data Linear'!$1:$1048576,$B180,MATCH(O$7,'Raw Data Linear'!$1:$1,0)))</f>
        <v>28.34</v>
      </c>
      <c r="P180" s="18" t="str">
        <f>IF(OR(INDEX('Raw Data Linear'!$1:$1048576,$B180,MATCH(P$7,'Raw Data Linear'!$1:$1,0))=0,ISNA(INDEX('Raw Data Linear'!$1:$1048576,$B180,MATCH(P$7,'Raw Data Linear'!$1:$1,0)))),"",INDEX('Raw Data Linear'!$1:$1048576,$B180,MATCH(P$7,'Raw Data Linear'!$1:$1,0)))</f>
        <v>150+52.66</v>
      </c>
      <c r="Q180" s="18">
        <f>IF(OR(INDEX('Raw Data Linear'!$1:$1048576,$B180,MATCH(Q$7,'Raw Data Linear'!$1:$1,0))=0,ISNA(INDEX('Raw Data Linear'!$1:$1048576,$B180,MATCH(Q$7,'Raw Data Linear'!$1:$1,0)))),"",INDEX('Raw Data Linear'!$1:$1048576,$B180,MATCH(Q$7,'Raw Data Linear'!$1:$1,0)))</f>
        <v>42.36</v>
      </c>
      <c r="R180" s="18" t="str">
        <f>IF(OR(INDEX('Raw Data Linear'!$1:$1048576,$B180,MATCH(R$7,'Raw Data Linear'!$1:$1,0))=0,ISNA(INDEX('Raw Data Linear'!$1:$1048576,$B180,MATCH(R$7,'Raw Data Linear'!$1:$1,0)))),"",INDEX('Raw Data Linear'!$1:$1048576,$B180,MATCH(R$7,'Raw Data Linear'!$1:$1,0)))</f>
        <v>RELOCATE</v>
      </c>
      <c r="S180" s="18" t="str">
        <f>IF(OR(INDEX('Raw Data Linear'!$1:$1048576,$B180,MATCH(S$7,'Raw Data Linear'!$1:$1,0))=0,ISNA(INDEX('Raw Data Linear'!$1:$1048576,$B180,MATCH(S$7,'Raw Data Linear'!$1:$1,0)))),"",INDEX('Raw Data Linear'!$1:$1048576,$B180,MATCH(S$7,'Raw Data Linear'!$1:$1,0)))</f>
        <v>CONFLICT</v>
      </c>
      <c r="T180" s="18" t="str">
        <f>IF(OR(INDEX('Raw Data Linear'!$1:$1048576,$B180,MATCH(T$7,'Raw Data Linear'!$1:$1,0))=0,ISNA(INDEX('Raw Data Linear'!$1:$1048576,$B180,MATCH(T$7,'Raw Data Linear'!$1:$1,0)))),"",INDEX('Raw Data Linear'!$1:$1048576,$B180,MATCH(T$7,'Raw Data Linear'!$1:$1,0)))</f>
        <v>LOCATED WITHIN FOOTPRINT OF PROPOSED IMPROVEMENTS</v>
      </c>
    </row>
    <row r="181" spans="1:20" ht="48" customHeight="1" x14ac:dyDescent="0.3">
      <c r="A181" s="3">
        <f t="shared" si="9"/>
        <v>1</v>
      </c>
      <c r="B181" s="3">
        <v>25</v>
      </c>
      <c r="C181" s="19">
        <f>IF(OR(INDEX('Raw Data Linear'!$1:$1048576,$B181,MATCH(C$7,'Raw Data Linear'!$1:$1,0))=0,ISNA(INDEX('Raw Data Linear'!$1:$1048576,$B181,MATCH(C$7,'Raw Data Linear'!$1:$1,0)))),"",INDEX('Raw Data Linear'!$1:$1048576,$B181,MATCH(C$7,'Raw Data Linear'!$1:$1,0)))</f>
        <v>40</v>
      </c>
      <c r="D181" s="19" t="str">
        <f>IF(OR(INDEX('Raw Data Linear'!$1:$1048576,$B181,MATCH(D$7,'Raw Data Linear'!$1:$1,0))=0,ISNA(INDEX('Raw Data Linear'!$1:$1048576,$B181,MATCH(D$7,'Raw Data Linear'!$1:$1,0)))),"",INDEX('Raw Data Linear'!$1:$1048576,$B181,MATCH(D$7,'Raw Data Linear'!$1:$1,0)))</f>
        <v>AT&amp;T</v>
      </c>
      <c r="E181" s="19" t="e">
        <f>IF(OR(INDEX('Raw Data Linear'!$1:$1048576,$B181,MATCH(E$7,'Raw Data Linear'!$1:$1,0))=0,ISNA(INDEX('Raw Data Linear'!$1:$1048576,$B181,MATCH(E$7,'Raw Data Linear'!$1:$1,0)))),"",INDEX('Raw Data Linear'!$1:$1048576,$B181,MATCH(E$7,'Raw Data Linear'!$1:$1,0)))</f>
        <v>#N/A</v>
      </c>
      <c r="F181" s="19" t="str">
        <f>IF(OR(INDEX('Raw Data Linear'!$1:$1048576,$B181,MATCH(F$7,'Raw Data Linear'!$1:$1,0))=0,ISNA(INDEX('Raw Data Linear'!$1:$1048576,$B181,MATCH(F$7,'Raw Data Linear'!$1:$1,0)))),"",INDEX('Raw Data Linear'!$1:$1048576,$B181,MATCH(F$7,'Raw Data Linear'!$1:$1,0)))</f>
        <v>Communications Line Underground</v>
      </c>
      <c r="G181" s="19"/>
      <c r="H181" s="25" t="str">
        <f>HYPERLINK(IF(OR(INDEX('Raw Data Linear'!$1:$1048576,$B181,MATCH(I$7,'Raw Data Linear'!$1:$1,0))=0,ISNA(INDEX('Raw Data Linear'!$1:$1048576,$B181,MATCH(I$7,'Raw Data Linear'!$1:$1,0)))),"",INDEX('Raw Data Linear'!$1:$1048576,$B181,MATCH(I$7,'Raw Data Linear'!$1:$1,0))),"Map")</f>
        <v>Map</v>
      </c>
      <c r="I181" s="25"/>
      <c r="J181" s="25" t="str">
        <f>HYPERLINK(IF(OR(INDEX('Raw Data Linear'!$1:$1048576,$B181,MATCH(J$7,'Raw Data Linear'!$1:$1,0))=0,ISNA(INDEX('Raw Data Linear'!$1:$1048576,$B181,MATCH(J$7,'Raw Data Linear'!$1:$1,0)))),"",INDEX('Raw Data Linear'!$1:$1048576,$B181,MATCH(J$7,'Raw Data Linear'!$1:$1,0))),"Map")</f>
        <v>Map</v>
      </c>
      <c r="K181" s="55" t="str">
        <f t="shared" si="11"/>
        <v>150+39.65</v>
      </c>
      <c r="L181" s="19"/>
      <c r="M181" s="19"/>
      <c r="N181" s="19" t="str">
        <f>IF(OR(INDEX('Raw Data Linear'!$1:$1048576,$B181,MATCH(N$7,'Raw Data Linear'!$1:$1,0))=0,ISNA(INDEX('Raw Data Linear'!$1:$1048576,$B181,MATCH(N$7,'Raw Data Linear'!$1:$1,0)))),"",INDEX('Raw Data Linear'!$1:$1048576,$B181,MATCH(N$7,'Raw Data Linear'!$1:$1,0)))</f>
        <v>150+39.65</v>
      </c>
      <c r="O181" s="19">
        <f>IF(OR(INDEX('Raw Data Linear'!$1:$1048576,$B181,MATCH(O$7,'Raw Data Linear'!$1:$1,0))=0,ISNA(INDEX('Raw Data Linear'!$1:$1048576,$B181,MATCH(O$7,'Raw Data Linear'!$1:$1,0)))),"",INDEX('Raw Data Linear'!$1:$1048576,$B181,MATCH(O$7,'Raw Data Linear'!$1:$1,0)))</f>
        <v>17.55</v>
      </c>
      <c r="P181" s="19" t="str">
        <f>IF(OR(INDEX('Raw Data Linear'!$1:$1048576,$B181,MATCH(P$7,'Raw Data Linear'!$1:$1,0))=0,ISNA(INDEX('Raw Data Linear'!$1:$1048576,$B181,MATCH(P$7,'Raw Data Linear'!$1:$1,0)))),"",INDEX('Raw Data Linear'!$1:$1048576,$B181,MATCH(P$7,'Raw Data Linear'!$1:$1,0)))</f>
        <v>150+39.58</v>
      </c>
      <c r="Q181" s="19">
        <f>IF(OR(INDEX('Raw Data Linear'!$1:$1048576,$B181,MATCH(Q$7,'Raw Data Linear'!$1:$1,0))=0,ISNA(INDEX('Raw Data Linear'!$1:$1048576,$B181,MATCH(Q$7,'Raw Data Linear'!$1:$1,0)))),"",INDEX('Raw Data Linear'!$1:$1048576,$B181,MATCH(Q$7,'Raw Data Linear'!$1:$1,0)))</f>
        <v>35.74</v>
      </c>
      <c r="R181" s="19" t="str">
        <f>IF(OR(INDEX('Raw Data Linear'!$1:$1048576,$B181,MATCH(R$7,'Raw Data Linear'!$1:$1,0))=0,ISNA(INDEX('Raw Data Linear'!$1:$1048576,$B181,MATCH(R$7,'Raw Data Linear'!$1:$1,0)))),"",INDEX('Raw Data Linear'!$1:$1048576,$B181,MATCH(R$7,'Raw Data Linear'!$1:$1,0)))</f>
        <v>RELOCATE</v>
      </c>
      <c r="S181" s="19" t="str">
        <f>IF(OR(INDEX('Raw Data Linear'!$1:$1048576,$B181,MATCH(S$7,'Raw Data Linear'!$1:$1,0))=0,ISNA(INDEX('Raw Data Linear'!$1:$1048576,$B181,MATCH(S$7,'Raw Data Linear'!$1:$1,0)))),"",INDEX('Raw Data Linear'!$1:$1048576,$B181,MATCH(S$7,'Raw Data Linear'!$1:$1,0)))</f>
        <v>CONFLICT</v>
      </c>
      <c r="T181" s="19" t="str">
        <f>IF(OR(INDEX('Raw Data Linear'!$1:$1048576,$B181,MATCH(T$7,'Raw Data Linear'!$1:$1,0))=0,ISNA(INDEX('Raw Data Linear'!$1:$1048576,$B181,MATCH(T$7,'Raw Data Linear'!$1:$1,0)))),"",INDEX('Raw Data Linear'!$1:$1048576,$B181,MATCH(T$7,'Raw Data Linear'!$1:$1,0)))</f>
        <v>LOCATED WITHIN FOOTPRINT OF PROPOSED IMPROVEMENTS</v>
      </c>
    </row>
    <row r="182" spans="1:20" ht="48" customHeight="1" x14ac:dyDescent="0.3">
      <c r="A182" s="3">
        <f t="shared" si="9"/>
        <v>1</v>
      </c>
      <c r="B182" s="3">
        <v>26</v>
      </c>
      <c r="C182" s="18">
        <f>IF(OR(INDEX('Raw Data Linear'!$1:$1048576,$B182,MATCH(C$7,'Raw Data Linear'!$1:$1,0))=0,ISNA(INDEX('Raw Data Linear'!$1:$1048576,$B182,MATCH(C$7,'Raw Data Linear'!$1:$1,0)))),"",INDEX('Raw Data Linear'!$1:$1048576,$B182,MATCH(C$7,'Raw Data Linear'!$1:$1,0)))</f>
        <v>43</v>
      </c>
      <c r="D182" s="18" t="str">
        <f>IF(OR(INDEX('Raw Data Linear'!$1:$1048576,$B182,MATCH(D$7,'Raw Data Linear'!$1:$1,0))=0,ISNA(INDEX('Raw Data Linear'!$1:$1048576,$B182,MATCH(D$7,'Raw Data Linear'!$1:$1,0)))),"",INDEX('Raw Data Linear'!$1:$1048576,$B182,MATCH(D$7,'Raw Data Linear'!$1:$1,0)))</f>
        <v>GREEN VALLEY SUD</v>
      </c>
      <c r="E182" s="18" t="e">
        <f>IF(OR(INDEX('Raw Data Linear'!$1:$1048576,$B182,MATCH(E$7,'Raw Data Linear'!$1:$1,0))=0,ISNA(INDEX('Raw Data Linear'!$1:$1048576,$B182,MATCH(E$7,'Raw Data Linear'!$1:$1,0)))),"",INDEX('Raw Data Linear'!$1:$1048576,$B182,MATCH(E$7,'Raw Data Linear'!$1:$1,0)))</f>
        <v>#N/A</v>
      </c>
      <c r="F182" s="18" t="str">
        <f>IF(OR(INDEX('Raw Data Linear'!$1:$1048576,$B182,MATCH(F$7,'Raw Data Linear'!$1:$1,0))=0,ISNA(INDEX('Raw Data Linear'!$1:$1048576,$B182,MATCH(F$7,'Raw Data Linear'!$1:$1,0)))),"",INDEX('Raw Data Linear'!$1:$1048576,$B182,MATCH(F$7,'Raw Data Linear'!$1:$1,0)))</f>
        <v>Water Line</v>
      </c>
      <c r="G182" s="18"/>
      <c r="H182" s="24" t="str">
        <f>HYPERLINK(IF(OR(INDEX('Raw Data Linear'!$1:$1048576,$B182,MATCH(I$7,'Raw Data Linear'!$1:$1,0))=0,ISNA(INDEX('Raw Data Linear'!$1:$1048576,$B182,MATCH(I$7,'Raw Data Linear'!$1:$1,0)))),"",INDEX('Raw Data Linear'!$1:$1048576,$B182,MATCH(I$7,'Raw Data Linear'!$1:$1,0))),"Map")</f>
        <v>Map</v>
      </c>
      <c r="I182" s="24"/>
      <c r="J182" s="24" t="str">
        <f>HYPERLINK(IF(OR(INDEX('Raw Data Linear'!$1:$1048576,$B182,MATCH(J$7,'Raw Data Linear'!$1:$1,0))=0,ISNA(INDEX('Raw Data Linear'!$1:$1048576,$B182,MATCH(J$7,'Raw Data Linear'!$1:$1,0)))),"",INDEX('Raw Data Linear'!$1:$1048576,$B182,MATCH(J$7,'Raw Data Linear'!$1:$1,0))),"Map")</f>
        <v>Map</v>
      </c>
      <c r="K182" s="54" t="str">
        <f t="shared" si="11"/>
        <v>150+37.13</v>
      </c>
      <c r="L182" s="18"/>
      <c r="M182" s="18"/>
      <c r="N182" s="18" t="str">
        <f>IF(OR(INDEX('Raw Data Linear'!$1:$1048576,$B182,MATCH(N$7,'Raw Data Linear'!$1:$1,0))=0,ISNA(INDEX('Raw Data Linear'!$1:$1048576,$B182,MATCH(N$7,'Raw Data Linear'!$1:$1,0)))),"",INDEX('Raw Data Linear'!$1:$1048576,$B182,MATCH(N$7,'Raw Data Linear'!$1:$1,0)))</f>
        <v>150+37.13</v>
      </c>
      <c r="O182" s="18">
        <f>IF(OR(INDEX('Raw Data Linear'!$1:$1048576,$B182,MATCH(O$7,'Raw Data Linear'!$1:$1,0))=0,ISNA(INDEX('Raw Data Linear'!$1:$1048576,$B182,MATCH(O$7,'Raw Data Linear'!$1:$1,0)))),"",INDEX('Raw Data Linear'!$1:$1048576,$B182,MATCH(O$7,'Raw Data Linear'!$1:$1,0)))</f>
        <v>29.32</v>
      </c>
      <c r="P182" s="18" t="str">
        <f>IF(OR(INDEX('Raw Data Linear'!$1:$1048576,$B182,MATCH(P$7,'Raw Data Linear'!$1:$1,0))=0,ISNA(INDEX('Raw Data Linear'!$1:$1048576,$B182,MATCH(P$7,'Raw Data Linear'!$1:$1,0)))),"",INDEX('Raw Data Linear'!$1:$1048576,$B182,MATCH(P$7,'Raw Data Linear'!$1:$1,0)))</f>
        <v>150+36.88</v>
      </c>
      <c r="Q182" s="18">
        <f>IF(OR(INDEX('Raw Data Linear'!$1:$1048576,$B182,MATCH(Q$7,'Raw Data Linear'!$1:$1,0))=0,ISNA(INDEX('Raw Data Linear'!$1:$1048576,$B182,MATCH(Q$7,'Raw Data Linear'!$1:$1,0)))),"",INDEX('Raw Data Linear'!$1:$1048576,$B182,MATCH(Q$7,'Raw Data Linear'!$1:$1,0)))</f>
        <v>42.12</v>
      </c>
      <c r="R182" s="18" t="str">
        <f>IF(OR(INDEX('Raw Data Linear'!$1:$1048576,$B182,MATCH(R$7,'Raw Data Linear'!$1:$1,0))=0,ISNA(INDEX('Raw Data Linear'!$1:$1048576,$B182,MATCH(R$7,'Raw Data Linear'!$1:$1,0)))),"",INDEX('Raw Data Linear'!$1:$1048576,$B182,MATCH(R$7,'Raw Data Linear'!$1:$1,0)))</f>
        <v>RELOCATE</v>
      </c>
      <c r="S182" s="18" t="str">
        <f>IF(OR(INDEX('Raw Data Linear'!$1:$1048576,$B182,MATCH(S$7,'Raw Data Linear'!$1:$1,0))=0,ISNA(INDEX('Raw Data Linear'!$1:$1048576,$B182,MATCH(S$7,'Raw Data Linear'!$1:$1,0)))),"",INDEX('Raw Data Linear'!$1:$1048576,$B182,MATCH(S$7,'Raw Data Linear'!$1:$1,0)))</f>
        <v>CONFLICT</v>
      </c>
      <c r="T182" s="18" t="str">
        <f>IF(OR(INDEX('Raw Data Linear'!$1:$1048576,$B182,MATCH(T$7,'Raw Data Linear'!$1:$1,0))=0,ISNA(INDEX('Raw Data Linear'!$1:$1048576,$B182,MATCH(T$7,'Raw Data Linear'!$1:$1,0)))),"",INDEX('Raw Data Linear'!$1:$1048576,$B182,MATCH(T$7,'Raw Data Linear'!$1:$1,0)))</f>
        <v>LOCATED WITHIN FOOTPRINT OF PROPOSED IMPROVEMENTS</v>
      </c>
    </row>
    <row r="183" spans="1:20" ht="48" customHeight="1" x14ac:dyDescent="0.3">
      <c r="A183" s="3">
        <f t="shared" si="9"/>
        <v>1</v>
      </c>
      <c r="B183" s="3">
        <v>27</v>
      </c>
      <c r="C183" s="19">
        <f>IF(OR(INDEX('Raw Data Linear'!$1:$1048576,$B183,MATCH(C$7,'Raw Data Linear'!$1:$1,0))=0,ISNA(INDEX('Raw Data Linear'!$1:$1048576,$B183,MATCH(C$7,'Raw Data Linear'!$1:$1,0)))),"",INDEX('Raw Data Linear'!$1:$1048576,$B183,MATCH(C$7,'Raw Data Linear'!$1:$1,0)))</f>
        <v>45</v>
      </c>
      <c r="D183" s="19" t="str">
        <f>IF(OR(INDEX('Raw Data Linear'!$1:$1048576,$B183,MATCH(D$7,'Raw Data Linear'!$1:$1,0))=0,ISNA(INDEX('Raw Data Linear'!$1:$1048576,$B183,MATCH(D$7,'Raw Data Linear'!$1:$1,0)))),"",INDEX('Raw Data Linear'!$1:$1048576,$B183,MATCH(D$7,'Raw Data Linear'!$1:$1,0)))</f>
        <v>GVEC</v>
      </c>
      <c r="E183" s="19" t="e">
        <f>IF(OR(INDEX('Raw Data Linear'!$1:$1048576,$B183,MATCH(E$7,'Raw Data Linear'!$1:$1,0))=0,ISNA(INDEX('Raw Data Linear'!$1:$1048576,$B183,MATCH(E$7,'Raw Data Linear'!$1:$1,0)))),"",INDEX('Raw Data Linear'!$1:$1048576,$B183,MATCH(E$7,'Raw Data Linear'!$1:$1,0)))</f>
        <v>#N/A</v>
      </c>
      <c r="F183" s="19" t="str">
        <f>IF(OR(INDEX('Raw Data Linear'!$1:$1048576,$B183,MATCH(F$7,'Raw Data Linear'!$1:$1,0))=0,ISNA(INDEX('Raw Data Linear'!$1:$1048576,$B183,MATCH(F$7,'Raw Data Linear'!$1:$1,0)))),"",INDEX('Raw Data Linear'!$1:$1048576,$B183,MATCH(F$7,'Raw Data Linear'!$1:$1,0)))</f>
        <v>Electric Line Aerial</v>
      </c>
      <c r="G183" s="19"/>
      <c r="H183" s="25" t="str">
        <f>HYPERLINK(IF(OR(INDEX('Raw Data Linear'!$1:$1048576,$B183,MATCH(I$7,'Raw Data Linear'!$1:$1,0))=0,ISNA(INDEX('Raw Data Linear'!$1:$1048576,$B183,MATCH(I$7,'Raw Data Linear'!$1:$1,0)))),"",INDEX('Raw Data Linear'!$1:$1048576,$B183,MATCH(I$7,'Raw Data Linear'!$1:$1,0))),"Map")</f>
        <v>Map</v>
      </c>
      <c r="I183" s="25"/>
      <c r="J183" s="25" t="str">
        <f>HYPERLINK(IF(OR(INDEX('Raw Data Linear'!$1:$1048576,$B183,MATCH(J$7,'Raw Data Linear'!$1:$1,0))=0,ISNA(INDEX('Raw Data Linear'!$1:$1048576,$B183,MATCH(J$7,'Raw Data Linear'!$1:$1,0)))),"",INDEX('Raw Data Linear'!$1:$1048576,$B183,MATCH(J$7,'Raw Data Linear'!$1:$1,0))),"Map")</f>
        <v>Map</v>
      </c>
      <c r="K183" s="55" t="str">
        <f t="shared" si="11"/>
        <v>150+44.53</v>
      </c>
      <c r="L183" s="19"/>
      <c r="M183" s="19"/>
      <c r="N183" s="19" t="str">
        <f>IF(OR(INDEX('Raw Data Linear'!$1:$1048576,$B183,MATCH(N$7,'Raw Data Linear'!$1:$1,0))=0,ISNA(INDEX('Raw Data Linear'!$1:$1048576,$B183,MATCH(N$7,'Raw Data Linear'!$1:$1,0)))),"",INDEX('Raw Data Linear'!$1:$1048576,$B183,MATCH(N$7,'Raw Data Linear'!$1:$1,0)))</f>
        <v>150+44.53</v>
      </c>
      <c r="O183" s="19">
        <f>IF(OR(INDEX('Raw Data Linear'!$1:$1048576,$B183,MATCH(O$7,'Raw Data Linear'!$1:$1,0))=0,ISNA(INDEX('Raw Data Linear'!$1:$1048576,$B183,MATCH(O$7,'Raw Data Linear'!$1:$1,0)))),"",INDEX('Raw Data Linear'!$1:$1048576,$B183,MATCH(O$7,'Raw Data Linear'!$1:$1,0)))</f>
        <v>40.520000000000003</v>
      </c>
      <c r="P183" s="19" t="str">
        <f>IF(OR(INDEX('Raw Data Linear'!$1:$1048576,$B183,MATCH(P$7,'Raw Data Linear'!$1:$1,0))=0,ISNA(INDEX('Raw Data Linear'!$1:$1048576,$B183,MATCH(P$7,'Raw Data Linear'!$1:$1,0)))),"",INDEX('Raw Data Linear'!$1:$1048576,$B183,MATCH(P$7,'Raw Data Linear'!$1:$1,0)))</f>
        <v>150+41.10</v>
      </c>
      <c r="Q183" s="19">
        <f>IF(OR(INDEX('Raw Data Linear'!$1:$1048576,$B183,MATCH(Q$7,'Raw Data Linear'!$1:$1,0))=0,ISNA(INDEX('Raw Data Linear'!$1:$1048576,$B183,MATCH(Q$7,'Raw Data Linear'!$1:$1,0)))),"",INDEX('Raw Data Linear'!$1:$1048576,$B183,MATCH(Q$7,'Raw Data Linear'!$1:$1,0)))</f>
        <v>84.67</v>
      </c>
      <c r="R183" s="19" t="str">
        <f>IF(OR(INDEX('Raw Data Linear'!$1:$1048576,$B183,MATCH(R$7,'Raw Data Linear'!$1:$1,0))=0,ISNA(INDEX('Raw Data Linear'!$1:$1048576,$B183,MATCH(R$7,'Raw Data Linear'!$1:$1,0)))),"",INDEX('Raw Data Linear'!$1:$1048576,$B183,MATCH(R$7,'Raw Data Linear'!$1:$1,0)))</f>
        <v>RELOCATE</v>
      </c>
      <c r="S183" s="19" t="str">
        <f>IF(OR(INDEX('Raw Data Linear'!$1:$1048576,$B183,MATCH(S$7,'Raw Data Linear'!$1:$1,0))=0,ISNA(INDEX('Raw Data Linear'!$1:$1048576,$B183,MATCH(S$7,'Raw Data Linear'!$1:$1,0)))),"",INDEX('Raw Data Linear'!$1:$1048576,$B183,MATCH(S$7,'Raw Data Linear'!$1:$1,0)))</f>
        <v>CONFLICT</v>
      </c>
      <c r="T183" s="19" t="str">
        <f>IF(OR(INDEX('Raw Data Linear'!$1:$1048576,$B183,MATCH(T$7,'Raw Data Linear'!$1:$1,0))=0,ISNA(INDEX('Raw Data Linear'!$1:$1048576,$B183,MATCH(T$7,'Raw Data Linear'!$1:$1,0)))),"",INDEX('Raw Data Linear'!$1:$1048576,$B183,MATCH(T$7,'Raw Data Linear'!$1:$1,0)))</f>
        <v>LOCATED WITHIN FOOTPRINT OF PROPOSED IMPROVEMENTS</v>
      </c>
    </row>
    <row r="184" spans="1:20" ht="48" customHeight="1" x14ac:dyDescent="0.3">
      <c r="A184" s="3">
        <f t="shared" si="9"/>
        <v>1</v>
      </c>
      <c r="B184" s="3">
        <v>28</v>
      </c>
      <c r="C184" s="18">
        <f>IF(OR(INDEX('Raw Data Linear'!$1:$1048576,$B184,MATCH(C$7,'Raw Data Linear'!$1:$1,0))=0,ISNA(INDEX('Raw Data Linear'!$1:$1048576,$B184,MATCH(C$7,'Raw Data Linear'!$1:$1,0)))),"",INDEX('Raw Data Linear'!$1:$1048576,$B184,MATCH(C$7,'Raw Data Linear'!$1:$1,0)))</f>
        <v>48</v>
      </c>
      <c r="D184" s="18" t="str">
        <f>IF(OR(INDEX('Raw Data Linear'!$1:$1048576,$B184,MATCH(D$7,'Raw Data Linear'!$1:$1,0))=0,ISNA(INDEX('Raw Data Linear'!$1:$1048576,$B184,MATCH(D$7,'Raw Data Linear'!$1:$1,0)))),"",INDEX('Raw Data Linear'!$1:$1048576,$B184,MATCH(D$7,'Raw Data Linear'!$1:$1,0)))</f>
        <v>AT&amp;T</v>
      </c>
      <c r="E184" s="18" t="e">
        <f>IF(OR(INDEX('Raw Data Linear'!$1:$1048576,$B184,MATCH(E$7,'Raw Data Linear'!$1:$1,0))=0,ISNA(INDEX('Raw Data Linear'!$1:$1048576,$B184,MATCH(E$7,'Raw Data Linear'!$1:$1,0)))),"",INDEX('Raw Data Linear'!$1:$1048576,$B184,MATCH(E$7,'Raw Data Linear'!$1:$1,0)))</f>
        <v>#N/A</v>
      </c>
      <c r="F184" s="18" t="str">
        <f>IF(OR(INDEX('Raw Data Linear'!$1:$1048576,$B184,MATCH(F$7,'Raw Data Linear'!$1:$1,0))=0,ISNA(INDEX('Raw Data Linear'!$1:$1048576,$B184,MATCH(F$7,'Raw Data Linear'!$1:$1,0)))),"",INDEX('Raw Data Linear'!$1:$1048576,$B184,MATCH(F$7,'Raw Data Linear'!$1:$1,0)))</f>
        <v>Communications Line Underground</v>
      </c>
      <c r="G184" s="18"/>
      <c r="H184" s="24" t="str">
        <f>HYPERLINK(IF(OR(INDEX('Raw Data Linear'!$1:$1048576,$B184,MATCH(I$7,'Raw Data Linear'!$1:$1,0))=0,ISNA(INDEX('Raw Data Linear'!$1:$1048576,$B184,MATCH(I$7,'Raw Data Linear'!$1:$1,0)))),"",INDEX('Raw Data Linear'!$1:$1048576,$B184,MATCH(I$7,'Raw Data Linear'!$1:$1,0))),"Map")</f>
        <v>Map</v>
      </c>
      <c r="I184" s="24"/>
      <c r="J184" s="24" t="str">
        <f>HYPERLINK(IF(OR(INDEX('Raw Data Linear'!$1:$1048576,$B184,MATCH(J$7,'Raw Data Linear'!$1:$1,0))=0,ISNA(INDEX('Raw Data Linear'!$1:$1048576,$B184,MATCH(J$7,'Raw Data Linear'!$1:$1,0)))),"",INDEX('Raw Data Linear'!$1:$1048576,$B184,MATCH(J$7,'Raw Data Linear'!$1:$1,0))),"Map")</f>
        <v>Map</v>
      </c>
      <c r="K184" s="54" t="str">
        <f t="shared" si="11"/>
        <v>152+45.32</v>
      </c>
      <c r="L184" s="18"/>
      <c r="M184" s="18"/>
      <c r="N184" s="18" t="str">
        <f>IF(OR(INDEX('Raw Data Linear'!$1:$1048576,$B184,MATCH(N$7,'Raw Data Linear'!$1:$1,0))=0,ISNA(INDEX('Raw Data Linear'!$1:$1048576,$B184,MATCH(N$7,'Raw Data Linear'!$1:$1,0)))),"",INDEX('Raw Data Linear'!$1:$1048576,$B184,MATCH(N$7,'Raw Data Linear'!$1:$1,0)))</f>
        <v>152+45.32</v>
      </c>
      <c r="O184" s="18">
        <f>IF(OR(INDEX('Raw Data Linear'!$1:$1048576,$B184,MATCH(O$7,'Raw Data Linear'!$1:$1,0))=0,ISNA(INDEX('Raw Data Linear'!$1:$1048576,$B184,MATCH(O$7,'Raw Data Linear'!$1:$1,0)))),"",INDEX('Raw Data Linear'!$1:$1048576,$B184,MATCH(O$7,'Raw Data Linear'!$1:$1,0)))</f>
        <v>278.02</v>
      </c>
      <c r="P184" s="18" t="str">
        <f>IF(OR(INDEX('Raw Data Linear'!$1:$1048576,$B184,MATCH(P$7,'Raw Data Linear'!$1:$1,0))=0,ISNA(INDEX('Raw Data Linear'!$1:$1048576,$B184,MATCH(P$7,'Raw Data Linear'!$1:$1,0)))),"",INDEX('Raw Data Linear'!$1:$1048576,$B184,MATCH(P$7,'Raw Data Linear'!$1:$1,0)))</f>
        <v>152+24.83</v>
      </c>
      <c r="Q184" s="18">
        <f>IF(OR(INDEX('Raw Data Linear'!$1:$1048576,$B184,MATCH(Q$7,'Raw Data Linear'!$1:$1,0))=0,ISNA(INDEX('Raw Data Linear'!$1:$1048576,$B184,MATCH(Q$7,'Raw Data Linear'!$1:$1,0)))),"",INDEX('Raw Data Linear'!$1:$1048576,$B184,MATCH(Q$7,'Raw Data Linear'!$1:$1,0)))</f>
        <v>50.07</v>
      </c>
      <c r="R184" s="18" t="str">
        <f>IF(OR(INDEX('Raw Data Linear'!$1:$1048576,$B184,MATCH(R$7,'Raw Data Linear'!$1:$1,0))=0,ISNA(INDEX('Raw Data Linear'!$1:$1048576,$B184,MATCH(R$7,'Raw Data Linear'!$1:$1,0)))),"",INDEX('Raw Data Linear'!$1:$1048576,$B184,MATCH(R$7,'Raw Data Linear'!$1:$1,0)))</f>
        <v>RELOCATE</v>
      </c>
      <c r="S184" s="18" t="str">
        <f>IF(OR(INDEX('Raw Data Linear'!$1:$1048576,$B184,MATCH(S$7,'Raw Data Linear'!$1:$1,0))=0,ISNA(INDEX('Raw Data Linear'!$1:$1048576,$B184,MATCH(S$7,'Raw Data Linear'!$1:$1,0)))),"",INDEX('Raw Data Linear'!$1:$1048576,$B184,MATCH(S$7,'Raw Data Linear'!$1:$1,0)))</f>
        <v>CONFLICT</v>
      </c>
      <c r="T184" s="18" t="str">
        <f>IF(OR(INDEX('Raw Data Linear'!$1:$1048576,$B184,MATCH(T$7,'Raw Data Linear'!$1:$1,0))=0,ISNA(INDEX('Raw Data Linear'!$1:$1048576,$B184,MATCH(T$7,'Raw Data Linear'!$1:$1,0)))),"",INDEX('Raw Data Linear'!$1:$1048576,$B184,MATCH(T$7,'Raw Data Linear'!$1:$1,0)))</f>
        <v>LOCATED WITHIN FOOTPRINT OF PROPOSED IMPROVEMENTS</v>
      </c>
    </row>
    <row r="185" spans="1:20" ht="48" customHeight="1" x14ac:dyDescent="0.3">
      <c r="A185" s="3">
        <f t="shared" si="9"/>
        <v>1</v>
      </c>
      <c r="B185" s="3">
        <v>29</v>
      </c>
      <c r="C185" s="19">
        <f>IF(OR(INDEX('Raw Data Linear'!$1:$1048576,$B185,MATCH(C$7,'Raw Data Linear'!$1:$1,0))=0,ISNA(INDEX('Raw Data Linear'!$1:$1048576,$B185,MATCH(C$7,'Raw Data Linear'!$1:$1,0)))),"",INDEX('Raw Data Linear'!$1:$1048576,$B185,MATCH(C$7,'Raw Data Linear'!$1:$1,0)))</f>
        <v>49</v>
      </c>
      <c r="D185" s="19" t="str">
        <f>IF(OR(INDEX('Raw Data Linear'!$1:$1048576,$B185,MATCH(D$7,'Raw Data Linear'!$1:$1,0))=0,ISNA(INDEX('Raw Data Linear'!$1:$1048576,$B185,MATCH(D$7,'Raw Data Linear'!$1:$1,0)))),"",INDEX('Raw Data Linear'!$1:$1048576,$B185,MATCH(D$7,'Raw Data Linear'!$1:$1,0)))</f>
        <v>AT&amp;T</v>
      </c>
      <c r="E185" s="19" t="e">
        <f>IF(OR(INDEX('Raw Data Linear'!$1:$1048576,$B185,MATCH(E$7,'Raw Data Linear'!$1:$1,0))=0,ISNA(INDEX('Raw Data Linear'!$1:$1048576,$B185,MATCH(E$7,'Raw Data Linear'!$1:$1,0)))),"",INDEX('Raw Data Linear'!$1:$1048576,$B185,MATCH(E$7,'Raw Data Linear'!$1:$1,0)))</f>
        <v>#N/A</v>
      </c>
      <c r="F185" s="19" t="str">
        <f>IF(OR(INDEX('Raw Data Linear'!$1:$1048576,$B185,MATCH(F$7,'Raw Data Linear'!$1:$1,0))=0,ISNA(INDEX('Raw Data Linear'!$1:$1048576,$B185,MATCH(F$7,'Raw Data Linear'!$1:$1,0)))),"",INDEX('Raw Data Linear'!$1:$1048576,$B185,MATCH(F$7,'Raw Data Linear'!$1:$1,0)))</f>
        <v>Communications Line Underground</v>
      </c>
      <c r="G185" s="19"/>
      <c r="H185" s="25" t="str">
        <f>HYPERLINK(IF(OR(INDEX('Raw Data Linear'!$1:$1048576,$B185,MATCH(I$7,'Raw Data Linear'!$1:$1,0))=0,ISNA(INDEX('Raw Data Linear'!$1:$1048576,$B185,MATCH(I$7,'Raw Data Linear'!$1:$1,0)))),"",INDEX('Raw Data Linear'!$1:$1048576,$B185,MATCH(I$7,'Raw Data Linear'!$1:$1,0))),"Map")</f>
        <v>Map</v>
      </c>
      <c r="I185" s="25"/>
      <c r="J185" s="25" t="str">
        <f>HYPERLINK(IF(OR(INDEX('Raw Data Linear'!$1:$1048576,$B185,MATCH(J$7,'Raw Data Linear'!$1:$1,0))=0,ISNA(INDEX('Raw Data Linear'!$1:$1048576,$B185,MATCH(J$7,'Raw Data Linear'!$1:$1,0)))),"",INDEX('Raw Data Linear'!$1:$1048576,$B185,MATCH(J$7,'Raw Data Linear'!$1:$1,0))),"Map")</f>
        <v>Map</v>
      </c>
      <c r="K185" s="55" t="str">
        <f t="shared" si="11"/>
        <v>148+92.24</v>
      </c>
      <c r="L185" s="19"/>
      <c r="M185" s="19"/>
      <c r="N185" s="19" t="str">
        <f>IF(OR(INDEX('Raw Data Linear'!$1:$1048576,$B185,MATCH(N$7,'Raw Data Linear'!$1:$1,0))=0,ISNA(INDEX('Raw Data Linear'!$1:$1048576,$B185,MATCH(N$7,'Raw Data Linear'!$1:$1,0)))),"",INDEX('Raw Data Linear'!$1:$1048576,$B185,MATCH(N$7,'Raw Data Linear'!$1:$1,0)))</f>
        <v>148+92.24</v>
      </c>
      <c r="O185" s="19">
        <f>IF(OR(INDEX('Raw Data Linear'!$1:$1048576,$B185,MATCH(O$7,'Raw Data Linear'!$1:$1,0))=0,ISNA(INDEX('Raw Data Linear'!$1:$1048576,$B185,MATCH(O$7,'Raw Data Linear'!$1:$1,0)))),"",INDEX('Raw Data Linear'!$1:$1048576,$B185,MATCH(O$7,'Raw Data Linear'!$1:$1,0)))</f>
        <v>14.12</v>
      </c>
      <c r="P185" s="19" t="str">
        <f>IF(OR(INDEX('Raw Data Linear'!$1:$1048576,$B185,MATCH(P$7,'Raw Data Linear'!$1:$1,0))=0,ISNA(INDEX('Raw Data Linear'!$1:$1048576,$B185,MATCH(P$7,'Raw Data Linear'!$1:$1,0)))),"",INDEX('Raw Data Linear'!$1:$1048576,$B185,MATCH(P$7,'Raw Data Linear'!$1:$1,0)))</f>
        <v>148+91.13</v>
      </c>
      <c r="Q185" s="19">
        <f>IF(OR(INDEX('Raw Data Linear'!$1:$1048576,$B185,MATCH(Q$7,'Raw Data Linear'!$1:$1,0))=0,ISNA(INDEX('Raw Data Linear'!$1:$1048576,$B185,MATCH(Q$7,'Raw Data Linear'!$1:$1,0)))),"",INDEX('Raw Data Linear'!$1:$1048576,$B185,MATCH(Q$7,'Raw Data Linear'!$1:$1,0)))</f>
        <v>35.99</v>
      </c>
      <c r="R185" s="19" t="str">
        <f>IF(OR(INDEX('Raw Data Linear'!$1:$1048576,$B185,MATCH(R$7,'Raw Data Linear'!$1:$1,0))=0,ISNA(INDEX('Raw Data Linear'!$1:$1048576,$B185,MATCH(R$7,'Raw Data Linear'!$1:$1,0)))),"",INDEX('Raw Data Linear'!$1:$1048576,$B185,MATCH(R$7,'Raw Data Linear'!$1:$1,0)))</f>
        <v>RELOCATE</v>
      </c>
      <c r="S185" s="19" t="str">
        <f>IF(OR(INDEX('Raw Data Linear'!$1:$1048576,$B185,MATCH(S$7,'Raw Data Linear'!$1:$1,0))=0,ISNA(INDEX('Raw Data Linear'!$1:$1048576,$B185,MATCH(S$7,'Raw Data Linear'!$1:$1,0)))),"",INDEX('Raw Data Linear'!$1:$1048576,$B185,MATCH(S$7,'Raw Data Linear'!$1:$1,0)))</f>
        <v>CONFLICT</v>
      </c>
      <c r="T185" s="19" t="str">
        <f>IF(OR(INDEX('Raw Data Linear'!$1:$1048576,$B185,MATCH(T$7,'Raw Data Linear'!$1:$1,0))=0,ISNA(INDEX('Raw Data Linear'!$1:$1048576,$B185,MATCH(T$7,'Raw Data Linear'!$1:$1,0)))),"",INDEX('Raw Data Linear'!$1:$1048576,$B185,MATCH(T$7,'Raw Data Linear'!$1:$1,0)))</f>
        <v>LOCATED WITHIN FOOTPRINT OF PROPOSED IMPROVEMENTS</v>
      </c>
    </row>
    <row r="186" spans="1:20" ht="48" customHeight="1" x14ac:dyDescent="0.3">
      <c r="A186" s="3">
        <f t="shared" si="9"/>
        <v>1</v>
      </c>
      <c r="B186" s="3">
        <v>30</v>
      </c>
      <c r="C186" s="18">
        <f>IF(OR(INDEX('Raw Data Linear'!$1:$1048576,$B186,MATCH(C$7,'Raw Data Linear'!$1:$1,0))=0,ISNA(INDEX('Raw Data Linear'!$1:$1048576,$B186,MATCH(C$7,'Raw Data Linear'!$1:$1,0)))),"",INDEX('Raw Data Linear'!$1:$1048576,$B186,MATCH(C$7,'Raw Data Linear'!$1:$1,0)))</f>
        <v>51</v>
      </c>
      <c r="D186" s="18" t="str">
        <f>IF(OR(INDEX('Raw Data Linear'!$1:$1048576,$B186,MATCH(D$7,'Raw Data Linear'!$1:$1,0))=0,ISNA(INDEX('Raw Data Linear'!$1:$1048576,$B186,MATCH(D$7,'Raw Data Linear'!$1:$1,0)))),"",INDEX('Raw Data Linear'!$1:$1048576,$B186,MATCH(D$7,'Raw Data Linear'!$1:$1,0)))</f>
        <v>CHARTER</v>
      </c>
      <c r="E186" s="18" t="e">
        <f>IF(OR(INDEX('Raw Data Linear'!$1:$1048576,$B186,MATCH(E$7,'Raw Data Linear'!$1:$1,0))=0,ISNA(INDEX('Raw Data Linear'!$1:$1048576,$B186,MATCH(E$7,'Raw Data Linear'!$1:$1,0)))),"",INDEX('Raw Data Linear'!$1:$1048576,$B186,MATCH(E$7,'Raw Data Linear'!$1:$1,0)))</f>
        <v>#N/A</v>
      </c>
      <c r="F186" s="18" t="str">
        <f>IF(OR(INDEX('Raw Data Linear'!$1:$1048576,$B186,MATCH(F$7,'Raw Data Linear'!$1:$1,0))=0,ISNA(INDEX('Raw Data Linear'!$1:$1048576,$B186,MATCH(F$7,'Raw Data Linear'!$1:$1,0)))),"",INDEX('Raw Data Linear'!$1:$1048576,$B186,MATCH(F$7,'Raw Data Linear'!$1:$1,0)))</f>
        <v>Communications Line Aerial</v>
      </c>
      <c r="G186" s="18"/>
      <c r="H186" s="24" t="str">
        <f>HYPERLINK(IF(OR(INDEX('Raw Data Linear'!$1:$1048576,$B186,MATCH(I$7,'Raw Data Linear'!$1:$1,0))=0,ISNA(INDEX('Raw Data Linear'!$1:$1048576,$B186,MATCH(I$7,'Raw Data Linear'!$1:$1,0)))),"",INDEX('Raw Data Linear'!$1:$1048576,$B186,MATCH(I$7,'Raw Data Linear'!$1:$1,0))),"Map")</f>
        <v>Map</v>
      </c>
      <c r="I186" s="24"/>
      <c r="J186" s="24" t="str">
        <f>HYPERLINK(IF(OR(INDEX('Raw Data Linear'!$1:$1048576,$B186,MATCH(J$7,'Raw Data Linear'!$1:$1,0))=0,ISNA(INDEX('Raw Data Linear'!$1:$1048576,$B186,MATCH(J$7,'Raw Data Linear'!$1:$1,0)))),"",INDEX('Raw Data Linear'!$1:$1048576,$B186,MATCH(J$7,'Raw Data Linear'!$1:$1,0))),"Map")</f>
        <v>Map</v>
      </c>
      <c r="K186" s="54" t="str">
        <f>N186</f>
        <v>148+92.17</v>
      </c>
      <c r="L186" s="18"/>
      <c r="M186" s="18"/>
      <c r="N186" s="18" t="str">
        <f>IF(OR(INDEX('Raw Data Linear'!$1:$1048576,$B186,MATCH(N$7,'Raw Data Linear'!$1:$1,0))=0,ISNA(INDEX('Raw Data Linear'!$1:$1048576,$B186,MATCH(N$7,'Raw Data Linear'!$1:$1,0)))),"",INDEX('Raw Data Linear'!$1:$1048576,$B186,MATCH(N$7,'Raw Data Linear'!$1:$1,0)))</f>
        <v>148+92.17</v>
      </c>
      <c r="O186" s="18">
        <f>IF(OR(INDEX('Raw Data Linear'!$1:$1048576,$B186,MATCH(O$7,'Raw Data Linear'!$1:$1,0))=0,ISNA(INDEX('Raw Data Linear'!$1:$1048576,$B186,MATCH(O$7,'Raw Data Linear'!$1:$1,0)))),"",INDEX('Raw Data Linear'!$1:$1048576,$B186,MATCH(O$7,'Raw Data Linear'!$1:$1,0)))</f>
        <v>45.18</v>
      </c>
      <c r="P186" s="18" t="str">
        <f>IF(OR(INDEX('Raw Data Linear'!$1:$1048576,$B186,MATCH(P$7,'Raw Data Linear'!$1:$1,0))=0,ISNA(INDEX('Raw Data Linear'!$1:$1048576,$B186,MATCH(P$7,'Raw Data Linear'!$1:$1,0)))),"",INDEX('Raw Data Linear'!$1:$1048576,$B186,MATCH(P$7,'Raw Data Linear'!$1:$1,0)))</f>
        <v>148+90.34</v>
      </c>
      <c r="Q186" s="18">
        <f>IF(OR(INDEX('Raw Data Linear'!$1:$1048576,$B186,MATCH(Q$7,'Raw Data Linear'!$1:$1,0))=0,ISNA(INDEX('Raw Data Linear'!$1:$1048576,$B186,MATCH(Q$7,'Raw Data Linear'!$1:$1,0)))),"",INDEX('Raw Data Linear'!$1:$1048576,$B186,MATCH(Q$7,'Raw Data Linear'!$1:$1,0)))</f>
        <v>79.08</v>
      </c>
      <c r="R186" s="18" t="str">
        <f>IF(OR(INDEX('Raw Data Linear'!$1:$1048576,$B186,MATCH(R$7,'Raw Data Linear'!$1:$1,0))=0,ISNA(INDEX('Raw Data Linear'!$1:$1048576,$B186,MATCH(R$7,'Raw Data Linear'!$1:$1,0)))),"",INDEX('Raw Data Linear'!$1:$1048576,$B186,MATCH(R$7,'Raw Data Linear'!$1:$1,0)))</f>
        <v>RELOCATE</v>
      </c>
      <c r="S186" s="18" t="str">
        <f>IF(OR(INDEX('Raw Data Linear'!$1:$1048576,$B186,MATCH(S$7,'Raw Data Linear'!$1:$1,0))=0,ISNA(INDEX('Raw Data Linear'!$1:$1048576,$B186,MATCH(S$7,'Raw Data Linear'!$1:$1,0)))),"",INDEX('Raw Data Linear'!$1:$1048576,$B186,MATCH(S$7,'Raw Data Linear'!$1:$1,0)))</f>
        <v>CONFLICT</v>
      </c>
      <c r="T186" s="18" t="str">
        <f>IF(OR(INDEX('Raw Data Linear'!$1:$1048576,$B186,MATCH(T$7,'Raw Data Linear'!$1:$1,0))=0,ISNA(INDEX('Raw Data Linear'!$1:$1048576,$B186,MATCH(T$7,'Raw Data Linear'!$1:$1,0)))),"",INDEX('Raw Data Linear'!$1:$1048576,$B186,MATCH(T$7,'Raw Data Linear'!$1:$1,0)))</f>
        <v>LOCATED WITHIN FOOTPRINT OF PROPOSED IMPROVEMENTS</v>
      </c>
    </row>
    <row r="187" spans="1:20" ht="48" customHeight="1" x14ac:dyDescent="0.3">
      <c r="A187" s="3">
        <f t="shared" si="9"/>
        <v>1</v>
      </c>
      <c r="B187" s="3">
        <v>31</v>
      </c>
      <c r="C187" s="19">
        <f>IF(OR(INDEX('Raw Data Linear'!$1:$1048576,$B187,MATCH(C$7,'Raw Data Linear'!$1:$1,0))=0,ISNA(INDEX('Raw Data Linear'!$1:$1048576,$B187,MATCH(C$7,'Raw Data Linear'!$1:$1,0)))),"",INDEX('Raw Data Linear'!$1:$1048576,$B187,MATCH(C$7,'Raw Data Linear'!$1:$1,0)))</f>
        <v>52</v>
      </c>
      <c r="D187" s="19" t="str">
        <f>IF(OR(INDEX('Raw Data Linear'!$1:$1048576,$B187,MATCH(D$7,'Raw Data Linear'!$1:$1,0))=0,ISNA(INDEX('Raw Data Linear'!$1:$1048576,$B187,MATCH(D$7,'Raw Data Linear'!$1:$1,0)))),"",INDEX('Raw Data Linear'!$1:$1048576,$B187,MATCH(D$7,'Raw Data Linear'!$1:$1,0)))</f>
        <v>GVEC</v>
      </c>
      <c r="E187" s="19" t="e">
        <f>IF(OR(INDEX('Raw Data Linear'!$1:$1048576,$B187,MATCH(E$7,'Raw Data Linear'!$1:$1,0))=0,ISNA(INDEX('Raw Data Linear'!$1:$1048576,$B187,MATCH(E$7,'Raw Data Linear'!$1:$1,0)))),"",INDEX('Raw Data Linear'!$1:$1048576,$B187,MATCH(E$7,'Raw Data Linear'!$1:$1,0)))</f>
        <v>#N/A</v>
      </c>
      <c r="F187" s="19" t="str">
        <f>IF(OR(INDEX('Raw Data Linear'!$1:$1048576,$B187,MATCH(F$7,'Raw Data Linear'!$1:$1,0))=0,ISNA(INDEX('Raw Data Linear'!$1:$1048576,$B187,MATCH(F$7,'Raw Data Linear'!$1:$1,0)))),"",INDEX('Raw Data Linear'!$1:$1048576,$B187,MATCH(F$7,'Raw Data Linear'!$1:$1,0)))</f>
        <v>Electric Line Aerial</v>
      </c>
      <c r="G187" s="19"/>
      <c r="H187" s="25" t="str">
        <f>HYPERLINK(IF(OR(INDEX('Raw Data Linear'!$1:$1048576,$B187,MATCH(I$7,'Raw Data Linear'!$1:$1,0))=0,ISNA(INDEX('Raw Data Linear'!$1:$1048576,$B187,MATCH(I$7,'Raw Data Linear'!$1:$1,0)))),"",INDEX('Raw Data Linear'!$1:$1048576,$B187,MATCH(I$7,'Raw Data Linear'!$1:$1,0))),"Map")</f>
        <v>Map</v>
      </c>
      <c r="I187" s="25"/>
      <c r="J187" s="25" t="str">
        <f>HYPERLINK(IF(OR(INDEX('Raw Data Linear'!$1:$1048576,$B187,MATCH(J$7,'Raw Data Linear'!$1:$1,0))=0,ISNA(INDEX('Raw Data Linear'!$1:$1048576,$B187,MATCH(J$7,'Raw Data Linear'!$1:$1,0)))),"",INDEX('Raw Data Linear'!$1:$1048576,$B187,MATCH(J$7,'Raw Data Linear'!$1:$1,0))),"Map")</f>
        <v>Map</v>
      </c>
      <c r="K187" s="55" t="str">
        <f>N187</f>
        <v>148+92.23</v>
      </c>
      <c r="L187" s="19"/>
      <c r="M187" s="19"/>
      <c r="N187" s="19" t="str">
        <f>IF(OR(INDEX('Raw Data Linear'!$1:$1048576,$B187,MATCH(N$7,'Raw Data Linear'!$1:$1,0))=0,ISNA(INDEX('Raw Data Linear'!$1:$1048576,$B187,MATCH(N$7,'Raw Data Linear'!$1:$1,0)))),"",INDEX('Raw Data Linear'!$1:$1048576,$B187,MATCH(N$7,'Raw Data Linear'!$1:$1,0)))</f>
        <v>148+92.23</v>
      </c>
      <c r="O187" s="19">
        <f>IF(OR(INDEX('Raw Data Linear'!$1:$1048576,$B187,MATCH(O$7,'Raw Data Linear'!$1:$1,0))=0,ISNA(INDEX('Raw Data Linear'!$1:$1048576,$B187,MATCH(O$7,'Raw Data Linear'!$1:$1,0)))),"",INDEX('Raw Data Linear'!$1:$1048576,$B187,MATCH(O$7,'Raw Data Linear'!$1:$1,0)))</f>
        <v>45.25</v>
      </c>
      <c r="P187" s="19" t="str">
        <f>IF(OR(INDEX('Raw Data Linear'!$1:$1048576,$B187,MATCH(P$7,'Raw Data Linear'!$1:$1,0))=0,ISNA(INDEX('Raw Data Linear'!$1:$1048576,$B187,MATCH(P$7,'Raw Data Linear'!$1:$1,0)))),"",INDEX('Raw Data Linear'!$1:$1048576,$B187,MATCH(P$7,'Raw Data Linear'!$1:$1,0)))</f>
        <v>148+90.40</v>
      </c>
      <c r="Q187" s="19">
        <f>IF(OR(INDEX('Raw Data Linear'!$1:$1048576,$B187,MATCH(Q$7,'Raw Data Linear'!$1:$1,0))=0,ISNA(INDEX('Raw Data Linear'!$1:$1048576,$B187,MATCH(Q$7,'Raw Data Linear'!$1:$1,0)))),"",INDEX('Raw Data Linear'!$1:$1048576,$B187,MATCH(Q$7,'Raw Data Linear'!$1:$1,0)))</f>
        <v>79.150000000000006</v>
      </c>
      <c r="R187" s="19" t="str">
        <f>IF(OR(INDEX('Raw Data Linear'!$1:$1048576,$B187,MATCH(R$7,'Raw Data Linear'!$1:$1,0))=0,ISNA(INDEX('Raw Data Linear'!$1:$1048576,$B187,MATCH(R$7,'Raw Data Linear'!$1:$1,0)))),"",INDEX('Raw Data Linear'!$1:$1048576,$B187,MATCH(R$7,'Raw Data Linear'!$1:$1,0)))</f>
        <v>RELOCATE</v>
      </c>
      <c r="S187" s="19" t="str">
        <f>IF(OR(INDEX('Raw Data Linear'!$1:$1048576,$B187,MATCH(S$7,'Raw Data Linear'!$1:$1,0))=0,ISNA(INDEX('Raw Data Linear'!$1:$1048576,$B187,MATCH(S$7,'Raw Data Linear'!$1:$1,0)))),"",INDEX('Raw Data Linear'!$1:$1048576,$B187,MATCH(S$7,'Raw Data Linear'!$1:$1,0)))</f>
        <v>CONFLICT</v>
      </c>
      <c r="T187" s="19" t="str">
        <f>IF(OR(INDEX('Raw Data Linear'!$1:$1048576,$B187,MATCH(T$7,'Raw Data Linear'!$1:$1,0))=0,ISNA(INDEX('Raw Data Linear'!$1:$1048576,$B187,MATCH(T$7,'Raw Data Linear'!$1:$1,0)))),"",INDEX('Raw Data Linear'!$1:$1048576,$B187,MATCH(T$7,'Raw Data Linear'!$1:$1,0)))</f>
        <v>LOCATED WITHIN FOOTPRINT OF PROPOSED IMPROVEMENTS</v>
      </c>
    </row>
    <row r="188" spans="1:20" ht="48" customHeight="1" x14ac:dyDescent="0.3">
      <c r="A188" s="3">
        <f t="shared" si="9"/>
        <v>1</v>
      </c>
      <c r="B188" s="3">
        <v>32</v>
      </c>
      <c r="C188" s="18">
        <f>IF(OR(INDEX('Raw Data Linear'!$1:$1048576,$B188,MATCH(C$7,'Raw Data Linear'!$1:$1,0))=0,ISNA(INDEX('Raw Data Linear'!$1:$1048576,$B188,MATCH(C$7,'Raw Data Linear'!$1:$1,0)))),"",INDEX('Raw Data Linear'!$1:$1048576,$B188,MATCH(C$7,'Raw Data Linear'!$1:$1,0)))</f>
        <v>60</v>
      </c>
      <c r="D188" s="18" t="str">
        <f>IF(OR(INDEX('Raw Data Linear'!$1:$1048576,$B188,MATCH(D$7,'Raw Data Linear'!$1:$1,0))=0,ISNA(INDEX('Raw Data Linear'!$1:$1048576,$B188,MATCH(D$7,'Raw Data Linear'!$1:$1,0)))),"",INDEX('Raw Data Linear'!$1:$1048576,$B188,MATCH(D$7,'Raw Data Linear'!$1:$1,0)))</f>
        <v>CHARTER</v>
      </c>
      <c r="E188" s="18" t="e">
        <f>IF(OR(INDEX('Raw Data Linear'!$1:$1048576,$B188,MATCH(E$7,'Raw Data Linear'!$1:$1,0))=0,ISNA(INDEX('Raw Data Linear'!$1:$1048576,$B188,MATCH(E$7,'Raw Data Linear'!$1:$1,0)))),"",INDEX('Raw Data Linear'!$1:$1048576,$B188,MATCH(E$7,'Raw Data Linear'!$1:$1,0)))</f>
        <v>#N/A</v>
      </c>
      <c r="F188" s="18" t="str">
        <f>IF(OR(INDEX('Raw Data Linear'!$1:$1048576,$B188,MATCH(F$7,'Raw Data Linear'!$1:$1,0))=0,ISNA(INDEX('Raw Data Linear'!$1:$1048576,$B188,MATCH(F$7,'Raw Data Linear'!$1:$1,0)))),"",INDEX('Raw Data Linear'!$1:$1048576,$B188,MATCH(F$7,'Raw Data Linear'!$1:$1,0)))</f>
        <v>Communications Line Aerial</v>
      </c>
      <c r="G188" s="18"/>
      <c r="H188" s="24" t="str">
        <f>HYPERLINK(IF(OR(INDEX('Raw Data Linear'!$1:$1048576,$B188,MATCH(I$7,'Raw Data Linear'!$1:$1,0))=0,ISNA(INDEX('Raw Data Linear'!$1:$1048576,$B188,MATCH(I$7,'Raw Data Linear'!$1:$1,0)))),"",INDEX('Raw Data Linear'!$1:$1048576,$B188,MATCH(I$7,'Raw Data Linear'!$1:$1,0))),"Map")</f>
        <v>Map</v>
      </c>
      <c r="I188" s="24"/>
      <c r="J188" s="24" t="str">
        <f>HYPERLINK(IF(OR(INDEX('Raw Data Linear'!$1:$1048576,$B188,MATCH(J$7,'Raw Data Linear'!$1:$1,0))=0,ISNA(INDEX('Raw Data Linear'!$1:$1048576,$B188,MATCH(J$7,'Raw Data Linear'!$1:$1,0)))),"",INDEX('Raw Data Linear'!$1:$1048576,$B188,MATCH(J$7,'Raw Data Linear'!$1:$1,0))),"Map")</f>
        <v>Map</v>
      </c>
      <c r="K188" s="54" t="str">
        <f t="shared" ref="K188:K251" si="12">N188</f>
        <v>145+53.79</v>
      </c>
      <c r="L188" s="18"/>
      <c r="M188" s="18"/>
      <c r="N188" s="18" t="str">
        <f>IF(OR(INDEX('Raw Data Linear'!$1:$1048576,$B188,MATCH(N$7,'Raw Data Linear'!$1:$1,0))=0,ISNA(INDEX('Raw Data Linear'!$1:$1048576,$B188,MATCH(N$7,'Raw Data Linear'!$1:$1,0)))),"",INDEX('Raw Data Linear'!$1:$1048576,$B188,MATCH(N$7,'Raw Data Linear'!$1:$1,0)))</f>
        <v>145+53.79</v>
      </c>
      <c r="O188" s="18">
        <f>IF(OR(INDEX('Raw Data Linear'!$1:$1048576,$B188,MATCH(O$7,'Raw Data Linear'!$1:$1,0))=0,ISNA(INDEX('Raw Data Linear'!$1:$1048576,$B188,MATCH(O$7,'Raw Data Linear'!$1:$1,0)))),"",INDEX('Raw Data Linear'!$1:$1048576,$B188,MATCH(O$7,'Raw Data Linear'!$1:$1,0)))</f>
        <v>42.64</v>
      </c>
      <c r="P188" s="18" t="str">
        <f>IF(OR(INDEX('Raw Data Linear'!$1:$1048576,$B188,MATCH(P$7,'Raw Data Linear'!$1:$1,0))=0,ISNA(INDEX('Raw Data Linear'!$1:$1048576,$B188,MATCH(P$7,'Raw Data Linear'!$1:$1,0)))),"",INDEX('Raw Data Linear'!$1:$1048576,$B188,MATCH(P$7,'Raw Data Linear'!$1:$1,0)))</f>
        <v>145+47.12</v>
      </c>
      <c r="Q188" s="18">
        <f>IF(OR(INDEX('Raw Data Linear'!$1:$1048576,$B188,MATCH(Q$7,'Raw Data Linear'!$1:$1,0))=0,ISNA(INDEX('Raw Data Linear'!$1:$1048576,$B188,MATCH(Q$7,'Raw Data Linear'!$1:$1,0)))),"",INDEX('Raw Data Linear'!$1:$1048576,$B188,MATCH(Q$7,'Raw Data Linear'!$1:$1,0)))</f>
        <v>105.84</v>
      </c>
      <c r="R188" s="18" t="str">
        <f>IF(OR(INDEX('Raw Data Linear'!$1:$1048576,$B188,MATCH(R$7,'Raw Data Linear'!$1:$1,0))=0,ISNA(INDEX('Raw Data Linear'!$1:$1048576,$B188,MATCH(R$7,'Raw Data Linear'!$1:$1,0)))),"",INDEX('Raw Data Linear'!$1:$1048576,$B188,MATCH(R$7,'Raw Data Linear'!$1:$1,0)))</f>
        <v>RELOCATE</v>
      </c>
      <c r="S188" s="18" t="str">
        <f>IF(OR(INDEX('Raw Data Linear'!$1:$1048576,$B188,MATCH(S$7,'Raw Data Linear'!$1:$1,0))=0,ISNA(INDEX('Raw Data Linear'!$1:$1048576,$B188,MATCH(S$7,'Raw Data Linear'!$1:$1,0)))),"",INDEX('Raw Data Linear'!$1:$1048576,$B188,MATCH(S$7,'Raw Data Linear'!$1:$1,0)))</f>
        <v>CONFLICT</v>
      </c>
      <c r="T188" s="18" t="str">
        <f>IF(OR(INDEX('Raw Data Linear'!$1:$1048576,$B188,MATCH(T$7,'Raw Data Linear'!$1:$1,0))=0,ISNA(INDEX('Raw Data Linear'!$1:$1048576,$B188,MATCH(T$7,'Raw Data Linear'!$1:$1,0)))),"",INDEX('Raw Data Linear'!$1:$1048576,$B188,MATCH(T$7,'Raw Data Linear'!$1:$1,0)))</f>
        <v>LOCATED WITHIN FOOTPRINT OF PROPOSED IMPROVEMENTS</v>
      </c>
    </row>
    <row r="189" spans="1:20" ht="48" customHeight="1" x14ac:dyDescent="0.3">
      <c r="A189" s="3">
        <f t="shared" si="9"/>
        <v>1</v>
      </c>
      <c r="B189" s="3">
        <v>33</v>
      </c>
      <c r="C189" s="19">
        <f>IF(OR(INDEX('Raw Data Linear'!$1:$1048576,$B189,MATCH(C$7,'Raw Data Linear'!$1:$1,0))=0,ISNA(INDEX('Raw Data Linear'!$1:$1048576,$B189,MATCH(C$7,'Raw Data Linear'!$1:$1,0)))),"",INDEX('Raw Data Linear'!$1:$1048576,$B189,MATCH(C$7,'Raw Data Linear'!$1:$1,0)))</f>
        <v>61</v>
      </c>
      <c r="D189" s="19" t="str">
        <f>IF(OR(INDEX('Raw Data Linear'!$1:$1048576,$B189,MATCH(D$7,'Raw Data Linear'!$1:$1,0))=0,ISNA(INDEX('Raw Data Linear'!$1:$1048576,$B189,MATCH(D$7,'Raw Data Linear'!$1:$1,0)))),"",INDEX('Raw Data Linear'!$1:$1048576,$B189,MATCH(D$7,'Raw Data Linear'!$1:$1,0)))</f>
        <v>GVEC</v>
      </c>
      <c r="E189" s="19" t="e">
        <f>IF(OR(INDEX('Raw Data Linear'!$1:$1048576,$B189,MATCH(E$7,'Raw Data Linear'!$1:$1,0))=0,ISNA(INDEX('Raw Data Linear'!$1:$1048576,$B189,MATCH(E$7,'Raw Data Linear'!$1:$1,0)))),"",INDEX('Raw Data Linear'!$1:$1048576,$B189,MATCH(E$7,'Raw Data Linear'!$1:$1,0)))</f>
        <v>#N/A</v>
      </c>
      <c r="F189" s="19" t="str">
        <f>IF(OR(INDEX('Raw Data Linear'!$1:$1048576,$B189,MATCH(F$7,'Raw Data Linear'!$1:$1,0))=0,ISNA(INDEX('Raw Data Linear'!$1:$1048576,$B189,MATCH(F$7,'Raw Data Linear'!$1:$1,0)))),"",INDEX('Raw Data Linear'!$1:$1048576,$B189,MATCH(F$7,'Raw Data Linear'!$1:$1,0)))</f>
        <v>Electric Line Aerial</v>
      </c>
      <c r="G189" s="19"/>
      <c r="H189" s="25" t="str">
        <f>HYPERLINK(IF(OR(INDEX('Raw Data Linear'!$1:$1048576,$B189,MATCH(I$7,'Raw Data Linear'!$1:$1,0))=0,ISNA(INDEX('Raw Data Linear'!$1:$1048576,$B189,MATCH(I$7,'Raw Data Linear'!$1:$1,0)))),"",INDEX('Raw Data Linear'!$1:$1048576,$B189,MATCH(I$7,'Raw Data Linear'!$1:$1,0))),"Map")</f>
        <v>Map</v>
      </c>
      <c r="I189" s="25"/>
      <c r="J189" s="25" t="str">
        <f>HYPERLINK(IF(OR(INDEX('Raw Data Linear'!$1:$1048576,$B189,MATCH(J$7,'Raw Data Linear'!$1:$1,0))=0,ISNA(INDEX('Raw Data Linear'!$1:$1048576,$B189,MATCH(J$7,'Raw Data Linear'!$1:$1,0)))),"",INDEX('Raw Data Linear'!$1:$1048576,$B189,MATCH(J$7,'Raw Data Linear'!$1:$1,0))),"Map")</f>
        <v>Map</v>
      </c>
      <c r="K189" s="55" t="str">
        <f t="shared" si="12"/>
        <v>145+53.79</v>
      </c>
      <c r="L189" s="19"/>
      <c r="M189" s="19"/>
      <c r="N189" s="19" t="str">
        <f>IF(OR(INDEX('Raw Data Linear'!$1:$1048576,$B189,MATCH(N$7,'Raw Data Linear'!$1:$1,0))=0,ISNA(INDEX('Raw Data Linear'!$1:$1048576,$B189,MATCH(N$7,'Raw Data Linear'!$1:$1,0)))),"",INDEX('Raw Data Linear'!$1:$1048576,$B189,MATCH(N$7,'Raw Data Linear'!$1:$1,0)))</f>
        <v>145+53.79</v>
      </c>
      <c r="O189" s="19">
        <f>IF(OR(INDEX('Raw Data Linear'!$1:$1048576,$B189,MATCH(O$7,'Raw Data Linear'!$1:$1,0))=0,ISNA(INDEX('Raw Data Linear'!$1:$1048576,$B189,MATCH(O$7,'Raw Data Linear'!$1:$1,0)))),"",INDEX('Raw Data Linear'!$1:$1048576,$B189,MATCH(O$7,'Raw Data Linear'!$1:$1,0)))</f>
        <v>42.64</v>
      </c>
      <c r="P189" s="19" t="str">
        <f>IF(OR(INDEX('Raw Data Linear'!$1:$1048576,$B189,MATCH(P$7,'Raw Data Linear'!$1:$1,0))=0,ISNA(INDEX('Raw Data Linear'!$1:$1048576,$B189,MATCH(P$7,'Raw Data Linear'!$1:$1,0)))),"",INDEX('Raw Data Linear'!$1:$1048576,$B189,MATCH(P$7,'Raw Data Linear'!$1:$1,0)))</f>
        <v>145+47.12</v>
      </c>
      <c r="Q189" s="19">
        <f>IF(OR(INDEX('Raw Data Linear'!$1:$1048576,$B189,MATCH(Q$7,'Raw Data Linear'!$1:$1,0))=0,ISNA(INDEX('Raw Data Linear'!$1:$1048576,$B189,MATCH(Q$7,'Raw Data Linear'!$1:$1,0)))),"",INDEX('Raw Data Linear'!$1:$1048576,$B189,MATCH(Q$7,'Raw Data Linear'!$1:$1,0)))</f>
        <v>105.84</v>
      </c>
      <c r="R189" s="19" t="str">
        <f>IF(OR(INDEX('Raw Data Linear'!$1:$1048576,$B189,MATCH(R$7,'Raw Data Linear'!$1:$1,0))=0,ISNA(INDEX('Raw Data Linear'!$1:$1048576,$B189,MATCH(R$7,'Raw Data Linear'!$1:$1,0)))),"",INDEX('Raw Data Linear'!$1:$1048576,$B189,MATCH(R$7,'Raw Data Linear'!$1:$1,0)))</f>
        <v>RELOCATE</v>
      </c>
      <c r="S189" s="19" t="str">
        <f>IF(OR(INDEX('Raw Data Linear'!$1:$1048576,$B189,MATCH(S$7,'Raw Data Linear'!$1:$1,0))=0,ISNA(INDEX('Raw Data Linear'!$1:$1048576,$B189,MATCH(S$7,'Raw Data Linear'!$1:$1,0)))),"",INDEX('Raw Data Linear'!$1:$1048576,$B189,MATCH(S$7,'Raw Data Linear'!$1:$1,0)))</f>
        <v>CONFLICT</v>
      </c>
      <c r="T189" s="19" t="str">
        <f>IF(OR(INDEX('Raw Data Linear'!$1:$1048576,$B189,MATCH(T$7,'Raw Data Linear'!$1:$1,0))=0,ISNA(INDEX('Raw Data Linear'!$1:$1048576,$B189,MATCH(T$7,'Raw Data Linear'!$1:$1,0)))),"",INDEX('Raw Data Linear'!$1:$1048576,$B189,MATCH(T$7,'Raw Data Linear'!$1:$1,0)))</f>
        <v>LOCATED WITHIN FOOTPRINT OF PROPOSED IMPROVEMENTS</v>
      </c>
    </row>
    <row r="190" spans="1:20" ht="48" customHeight="1" x14ac:dyDescent="0.3">
      <c r="A190" s="3">
        <f t="shared" si="9"/>
        <v>1</v>
      </c>
      <c r="B190" s="3">
        <v>34</v>
      </c>
      <c r="C190" s="18">
        <f>IF(OR(INDEX('Raw Data Linear'!$1:$1048576,$B190,MATCH(C$7,'Raw Data Linear'!$1:$1,0))=0,ISNA(INDEX('Raw Data Linear'!$1:$1048576,$B190,MATCH(C$7,'Raw Data Linear'!$1:$1,0)))),"",INDEX('Raw Data Linear'!$1:$1048576,$B190,MATCH(C$7,'Raw Data Linear'!$1:$1,0)))</f>
        <v>68</v>
      </c>
      <c r="D190" s="18" t="str">
        <f>IF(OR(INDEX('Raw Data Linear'!$1:$1048576,$B190,MATCH(D$7,'Raw Data Linear'!$1:$1,0))=0,ISNA(INDEX('Raw Data Linear'!$1:$1048576,$B190,MATCH(D$7,'Raw Data Linear'!$1:$1,0)))),"",INDEX('Raw Data Linear'!$1:$1048576,$B190,MATCH(D$7,'Raw Data Linear'!$1:$1,0)))</f>
        <v>AT&amp;T</v>
      </c>
      <c r="E190" s="18" t="e">
        <f>IF(OR(INDEX('Raw Data Linear'!$1:$1048576,$B190,MATCH(E$7,'Raw Data Linear'!$1:$1,0))=0,ISNA(INDEX('Raw Data Linear'!$1:$1048576,$B190,MATCH(E$7,'Raw Data Linear'!$1:$1,0)))),"",INDEX('Raw Data Linear'!$1:$1048576,$B190,MATCH(E$7,'Raw Data Linear'!$1:$1,0)))</f>
        <v>#N/A</v>
      </c>
      <c r="F190" s="18" t="str">
        <f>IF(OR(INDEX('Raw Data Linear'!$1:$1048576,$B190,MATCH(F$7,'Raw Data Linear'!$1:$1,0))=0,ISNA(INDEX('Raw Data Linear'!$1:$1048576,$B190,MATCH(F$7,'Raw Data Linear'!$1:$1,0)))),"",INDEX('Raw Data Linear'!$1:$1048576,$B190,MATCH(F$7,'Raw Data Linear'!$1:$1,0)))</f>
        <v>Communications Line Underground</v>
      </c>
      <c r="G190" s="18"/>
      <c r="H190" s="24" t="str">
        <f>HYPERLINK(IF(OR(INDEX('Raw Data Linear'!$1:$1048576,$B190,MATCH(I$7,'Raw Data Linear'!$1:$1,0))=0,ISNA(INDEX('Raw Data Linear'!$1:$1048576,$B190,MATCH(I$7,'Raw Data Linear'!$1:$1,0)))),"",INDEX('Raw Data Linear'!$1:$1048576,$B190,MATCH(I$7,'Raw Data Linear'!$1:$1,0))),"Map")</f>
        <v>Map</v>
      </c>
      <c r="I190" s="24"/>
      <c r="J190" s="24" t="str">
        <f>HYPERLINK(IF(OR(INDEX('Raw Data Linear'!$1:$1048576,$B190,MATCH(J$7,'Raw Data Linear'!$1:$1,0))=0,ISNA(INDEX('Raw Data Linear'!$1:$1048576,$B190,MATCH(J$7,'Raw Data Linear'!$1:$1,0)))),"",INDEX('Raw Data Linear'!$1:$1048576,$B190,MATCH(J$7,'Raw Data Linear'!$1:$1,0))),"Map")</f>
        <v>Map</v>
      </c>
      <c r="K190" s="54" t="str">
        <f t="shared" si="12"/>
        <v>143+50.80</v>
      </c>
      <c r="L190" s="18"/>
      <c r="M190" s="18"/>
      <c r="N190" s="18" t="str">
        <f>IF(OR(INDEX('Raw Data Linear'!$1:$1048576,$B190,MATCH(N$7,'Raw Data Linear'!$1:$1,0))=0,ISNA(INDEX('Raw Data Linear'!$1:$1048576,$B190,MATCH(N$7,'Raw Data Linear'!$1:$1,0)))),"",INDEX('Raw Data Linear'!$1:$1048576,$B190,MATCH(N$7,'Raw Data Linear'!$1:$1,0)))</f>
        <v>143+50.80</v>
      </c>
      <c r="O190" s="18">
        <f>IF(OR(INDEX('Raw Data Linear'!$1:$1048576,$B190,MATCH(O$7,'Raw Data Linear'!$1:$1,0))=0,ISNA(INDEX('Raw Data Linear'!$1:$1048576,$B190,MATCH(O$7,'Raw Data Linear'!$1:$1,0)))),"",INDEX('Raw Data Linear'!$1:$1048576,$B190,MATCH(O$7,'Raw Data Linear'!$1:$1,0)))</f>
        <v>-71.45</v>
      </c>
      <c r="P190" s="18" t="str">
        <f>IF(OR(INDEX('Raw Data Linear'!$1:$1048576,$B190,MATCH(P$7,'Raw Data Linear'!$1:$1,0))=0,ISNA(INDEX('Raw Data Linear'!$1:$1048576,$B190,MATCH(P$7,'Raw Data Linear'!$1:$1,0)))),"",INDEX('Raw Data Linear'!$1:$1048576,$B190,MATCH(P$7,'Raw Data Linear'!$1:$1,0)))</f>
        <v>151+61.79</v>
      </c>
      <c r="Q190" s="18">
        <f>IF(OR(INDEX('Raw Data Linear'!$1:$1048576,$B190,MATCH(Q$7,'Raw Data Linear'!$1:$1,0))=0,ISNA(INDEX('Raw Data Linear'!$1:$1048576,$B190,MATCH(Q$7,'Raw Data Linear'!$1:$1,0)))),"",INDEX('Raw Data Linear'!$1:$1048576,$B190,MATCH(Q$7,'Raw Data Linear'!$1:$1,0)))</f>
        <v>24</v>
      </c>
      <c r="R190" s="18" t="str">
        <f>IF(OR(INDEX('Raw Data Linear'!$1:$1048576,$B190,MATCH(R$7,'Raw Data Linear'!$1:$1,0))=0,ISNA(INDEX('Raw Data Linear'!$1:$1048576,$B190,MATCH(R$7,'Raw Data Linear'!$1:$1,0)))),"",INDEX('Raw Data Linear'!$1:$1048576,$B190,MATCH(R$7,'Raw Data Linear'!$1:$1,0)))</f>
        <v>RELOCATE</v>
      </c>
      <c r="S190" s="18" t="str">
        <f>IF(OR(INDEX('Raw Data Linear'!$1:$1048576,$B190,MATCH(S$7,'Raw Data Linear'!$1:$1,0))=0,ISNA(INDEX('Raw Data Linear'!$1:$1048576,$B190,MATCH(S$7,'Raw Data Linear'!$1:$1,0)))),"",INDEX('Raw Data Linear'!$1:$1048576,$B190,MATCH(S$7,'Raw Data Linear'!$1:$1,0)))</f>
        <v>CONFLICT</v>
      </c>
      <c r="T190" s="18" t="str">
        <f>IF(OR(INDEX('Raw Data Linear'!$1:$1048576,$B190,MATCH(T$7,'Raw Data Linear'!$1:$1,0))=0,ISNA(INDEX('Raw Data Linear'!$1:$1048576,$B190,MATCH(T$7,'Raw Data Linear'!$1:$1,0)))),"",INDEX('Raw Data Linear'!$1:$1048576,$B190,MATCH(T$7,'Raw Data Linear'!$1:$1,0)))</f>
        <v>LOCATED WITHIN FOOTPRINT OF PROPOSED IMPROVEMENTS</v>
      </c>
    </row>
    <row r="191" spans="1:20" ht="48" customHeight="1" x14ac:dyDescent="0.3">
      <c r="A191" s="3">
        <f t="shared" si="9"/>
        <v>1</v>
      </c>
      <c r="B191" s="3">
        <v>35</v>
      </c>
      <c r="C191" s="19">
        <f>IF(OR(INDEX('Raw Data Linear'!$1:$1048576,$B191,MATCH(C$7,'Raw Data Linear'!$1:$1,0))=0,ISNA(INDEX('Raw Data Linear'!$1:$1048576,$B191,MATCH(C$7,'Raw Data Linear'!$1:$1,0)))),"",INDEX('Raw Data Linear'!$1:$1048576,$B191,MATCH(C$7,'Raw Data Linear'!$1:$1,0)))</f>
        <v>73</v>
      </c>
      <c r="D191" s="19" t="str">
        <f>IF(OR(INDEX('Raw Data Linear'!$1:$1048576,$B191,MATCH(D$7,'Raw Data Linear'!$1:$1,0))=0,ISNA(INDEX('Raw Data Linear'!$1:$1048576,$B191,MATCH(D$7,'Raw Data Linear'!$1:$1,0)))),"",INDEX('Raw Data Linear'!$1:$1048576,$B191,MATCH(D$7,'Raw Data Linear'!$1:$1,0)))</f>
        <v>AT&amp;T</v>
      </c>
      <c r="E191" s="19" t="e">
        <f>IF(OR(INDEX('Raw Data Linear'!$1:$1048576,$B191,MATCH(E$7,'Raw Data Linear'!$1:$1,0))=0,ISNA(INDEX('Raw Data Linear'!$1:$1048576,$B191,MATCH(E$7,'Raw Data Linear'!$1:$1,0)))),"",INDEX('Raw Data Linear'!$1:$1048576,$B191,MATCH(E$7,'Raw Data Linear'!$1:$1,0)))</f>
        <v>#N/A</v>
      </c>
      <c r="F191" s="19" t="str">
        <f>IF(OR(INDEX('Raw Data Linear'!$1:$1048576,$B191,MATCH(F$7,'Raw Data Linear'!$1:$1,0))=0,ISNA(INDEX('Raw Data Linear'!$1:$1048576,$B191,MATCH(F$7,'Raw Data Linear'!$1:$1,0)))),"",INDEX('Raw Data Linear'!$1:$1048576,$B191,MATCH(F$7,'Raw Data Linear'!$1:$1,0)))</f>
        <v>Communications Line Underground</v>
      </c>
      <c r="G191" s="19"/>
      <c r="H191" s="25" t="str">
        <f>HYPERLINK(IF(OR(INDEX('Raw Data Linear'!$1:$1048576,$B191,MATCH(I$7,'Raw Data Linear'!$1:$1,0))=0,ISNA(INDEX('Raw Data Linear'!$1:$1048576,$B191,MATCH(I$7,'Raw Data Linear'!$1:$1,0)))),"",INDEX('Raw Data Linear'!$1:$1048576,$B191,MATCH(I$7,'Raw Data Linear'!$1:$1,0))),"Map")</f>
        <v>Map</v>
      </c>
      <c r="I191" s="25"/>
      <c r="J191" s="25" t="str">
        <f>HYPERLINK(IF(OR(INDEX('Raw Data Linear'!$1:$1048576,$B191,MATCH(J$7,'Raw Data Linear'!$1:$1,0))=0,ISNA(INDEX('Raw Data Linear'!$1:$1048576,$B191,MATCH(J$7,'Raw Data Linear'!$1:$1,0)))),"",INDEX('Raw Data Linear'!$1:$1048576,$B191,MATCH(J$7,'Raw Data Linear'!$1:$1,0))),"Map")</f>
        <v>Map</v>
      </c>
      <c r="K191" s="55" t="str">
        <f t="shared" si="12"/>
        <v>143+35.87</v>
      </c>
      <c r="L191" s="19"/>
      <c r="M191" s="19"/>
      <c r="N191" s="19" t="str">
        <f>IF(OR(INDEX('Raw Data Linear'!$1:$1048576,$B191,MATCH(N$7,'Raw Data Linear'!$1:$1,0))=0,ISNA(INDEX('Raw Data Linear'!$1:$1048576,$B191,MATCH(N$7,'Raw Data Linear'!$1:$1,0)))),"",INDEX('Raw Data Linear'!$1:$1048576,$B191,MATCH(N$7,'Raw Data Linear'!$1:$1,0)))</f>
        <v>143+35.87</v>
      </c>
      <c r="O191" s="19">
        <f>IF(OR(INDEX('Raw Data Linear'!$1:$1048576,$B191,MATCH(O$7,'Raw Data Linear'!$1:$1,0))=0,ISNA(INDEX('Raw Data Linear'!$1:$1048576,$B191,MATCH(O$7,'Raw Data Linear'!$1:$1,0)))),"",INDEX('Raw Data Linear'!$1:$1048576,$B191,MATCH(O$7,'Raw Data Linear'!$1:$1,0)))</f>
        <v>-64.98</v>
      </c>
      <c r="P191" s="19" t="str">
        <f>IF(OR(INDEX('Raw Data Linear'!$1:$1048576,$B191,MATCH(P$7,'Raw Data Linear'!$1:$1,0))=0,ISNA(INDEX('Raw Data Linear'!$1:$1048576,$B191,MATCH(P$7,'Raw Data Linear'!$1:$1,0)))),"",INDEX('Raw Data Linear'!$1:$1048576,$B191,MATCH(P$7,'Raw Data Linear'!$1:$1,0)))</f>
        <v>143+35.51</v>
      </c>
      <c r="Q191" s="19">
        <f>IF(OR(INDEX('Raw Data Linear'!$1:$1048576,$B191,MATCH(Q$7,'Raw Data Linear'!$1:$1,0))=0,ISNA(INDEX('Raw Data Linear'!$1:$1048576,$B191,MATCH(Q$7,'Raw Data Linear'!$1:$1,0)))),"",INDEX('Raw Data Linear'!$1:$1048576,$B191,MATCH(Q$7,'Raw Data Linear'!$1:$1,0)))</f>
        <v>-35.04</v>
      </c>
      <c r="R191" s="19" t="str">
        <f>IF(OR(INDEX('Raw Data Linear'!$1:$1048576,$B191,MATCH(R$7,'Raw Data Linear'!$1:$1,0))=0,ISNA(INDEX('Raw Data Linear'!$1:$1048576,$B191,MATCH(R$7,'Raw Data Linear'!$1:$1,0)))),"",INDEX('Raw Data Linear'!$1:$1048576,$B191,MATCH(R$7,'Raw Data Linear'!$1:$1,0)))</f>
        <v>RELOCATE</v>
      </c>
      <c r="S191" s="19" t="str">
        <f>IF(OR(INDEX('Raw Data Linear'!$1:$1048576,$B191,MATCH(S$7,'Raw Data Linear'!$1:$1,0))=0,ISNA(INDEX('Raw Data Linear'!$1:$1048576,$B191,MATCH(S$7,'Raw Data Linear'!$1:$1,0)))),"",INDEX('Raw Data Linear'!$1:$1048576,$B191,MATCH(S$7,'Raw Data Linear'!$1:$1,0)))</f>
        <v>CONFLICT</v>
      </c>
      <c r="T191" s="19" t="str">
        <f>IF(OR(INDEX('Raw Data Linear'!$1:$1048576,$B191,MATCH(T$7,'Raw Data Linear'!$1:$1,0))=0,ISNA(INDEX('Raw Data Linear'!$1:$1048576,$B191,MATCH(T$7,'Raw Data Linear'!$1:$1,0)))),"",INDEX('Raw Data Linear'!$1:$1048576,$B191,MATCH(T$7,'Raw Data Linear'!$1:$1,0)))</f>
        <v>LOCATED WITHIN FOOTPRINT OF PROPOSED IMPROVEMENTS</v>
      </c>
    </row>
    <row r="192" spans="1:20" ht="48" customHeight="1" x14ac:dyDescent="0.3">
      <c r="A192" s="3">
        <f t="shared" si="9"/>
        <v>1</v>
      </c>
      <c r="B192" s="3">
        <v>36</v>
      </c>
      <c r="C192" s="18">
        <f>IF(OR(INDEX('Raw Data Linear'!$1:$1048576,$B192,MATCH(C$7,'Raw Data Linear'!$1:$1,0))=0,ISNA(INDEX('Raw Data Linear'!$1:$1048576,$B192,MATCH(C$7,'Raw Data Linear'!$1:$1,0)))),"",INDEX('Raw Data Linear'!$1:$1048576,$B192,MATCH(C$7,'Raw Data Linear'!$1:$1,0)))</f>
        <v>74</v>
      </c>
      <c r="D192" s="18" t="str">
        <f>IF(OR(INDEX('Raw Data Linear'!$1:$1048576,$B192,MATCH(D$7,'Raw Data Linear'!$1:$1,0))=0,ISNA(INDEX('Raw Data Linear'!$1:$1048576,$B192,MATCH(D$7,'Raw Data Linear'!$1:$1,0)))),"",INDEX('Raw Data Linear'!$1:$1048576,$B192,MATCH(D$7,'Raw Data Linear'!$1:$1,0)))</f>
        <v>AT&amp;T</v>
      </c>
      <c r="E192" s="18" t="e">
        <f>IF(OR(INDEX('Raw Data Linear'!$1:$1048576,$B192,MATCH(E$7,'Raw Data Linear'!$1:$1,0))=0,ISNA(INDEX('Raw Data Linear'!$1:$1048576,$B192,MATCH(E$7,'Raw Data Linear'!$1:$1,0)))),"",INDEX('Raw Data Linear'!$1:$1048576,$B192,MATCH(E$7,'Raw Data Linear'!$1:$1,0)))</f>
        <v>#N/A</v>
      </c>
      <c r="F192" s="18" t="str">
        <f>IF(OR(INDEX('Raw Data Linear'!$1:$1048576,$B192,MATCH(F$7,'Raw Data Linear'!$1:$1,0))=0,ISNA(INDEX('Raw Data Linear'!$1:$1048576,$B192,MATCH(F$7,'Raw Data Linear'!$1:$1,0)))),"",INDEX('Raw Data Linear'!$1:$1048576,$B192,MATCH(F$7,'Raw Data Linear'!$1:$1,0)))</f>
        <v>Communications Line Underground</v>
      </c>
      <c r="G192" s="18"/>
      <c r="H192" s="24" t="str">
        <f>HYPERLINK(IF(OR(INDEX('Raw Data Linear'!$1:$1048576,$B192,MATCH(I$7,'Raw Data Linear'!$1:$1,0))=0,ISNA(INDEX('Raw Data Linear'!$1:$1048576,$B192,MATCH(I$7,'Raw Data Linear'!$1:$1,0)))),"",INDEX('Raw Data Linear'!$1:$1048576,$B192,MATCH(I$7,'Raw Data Linear'!$1:$1,0))),"Map")</f>
        <v>Map</v>
      </c>
      <c r="I192" s="24"/>
      <c r="J192" s="24" t="str">
        <f>HYPERLINK(IF(OR(INDEX('Raw Data Linear'!$1:$1048576,$B192,MATCH(J$7,'Raw Data Linear'!$1:$1,0))=0,ISNA(INDEX('Raw Data Linear'!$1:$1048576,$B192,MATCH(J$7,'Raw Data Linear'!$1:$1,0)))),"",INDEX('Raw Data Linear'!$1:$1048576,$B192,MATCH(J$7,'Raw Data Linear'!$1:$1,0))),"Map")</f>
        <v>Map</v>
      </c>
      <c r="K192" s="54" t="str">
        <f t="shared" si="12"/>
        <v>143+43.75</v>
      </c>
      <c r="L192" s="18"/>
      <c r="M192" s="18"/>
      <c r="N192" s="18" t="str">
        <f>IF(OR(INDEX('Raw Data Linear'!$1:$1048576,$B192,MATCH(N$7,'Raw Data Linear'!$1:$1,0))=0,ISNA(INDEX('Raw Data Linear'!$1:$1048576,$B192,MATCH(N$7,'Raw Data Linear'!$1:$1,0)))),"",INDEX('Raw Data Linear'!$1:$1048576,$B192,MATCH(N$7,'Raw Data Linear'!$1:$1,0)))</f>
        <v>143+43.75</v>
      </c>
      <c r="O192" s="18">
        <f>IF(OR(INDEX('Raw Data Linear'!$1:$1048576,$B192,MATCH(O$7,'Raw Data Linear'!$1:$1,0))=0,ISNA(INDEX('Raw Data Linear'!$1:$1048576,$B192,MATCH(O$7,'Raw Data Linear'!$1:$1,0)))),"",INDEX('Raw Data Linear'!$1:$1048576,$B192,MATCH(O$7,'Raw Data Linear'!$1:$1,0)))</f>
        <v>-27.21</v>
      </c>
      <c r="P192" s="18" t="str">
        <f>IF(OR(INDEX('Raw Data Linear'!$1:$1048576,$B192,MATCH(P$7,'Raw Data Linear'!$1:$1,0))=0,ISNA(INDEX('Raw Data Linear'!$1:$1048576,$B192,MATCH(P$7,'Raw Data Linear'!$1:$1,0)))),"",INDEX('Raw Data Linear'!$1:$1048576,$B192,MATCH(P$7,'Raw Data Linear'!$1:$1,0)))</f>
        <v>141+48.35</v>
      </c>
      <c r="Q192" s="18">
        <f>IF(OR(INDEX('Raw Data Linear'!$1:$1048576,$B192,MATCH(Q$7,'Raw Data Linear'!$1:$1,0))=0,ISNA(INDEX('Raw Data Linear'!$1:$1048576,$B192,MATCH(Q$7,'Raw Data Linear'!$1:$1,0)))),"",INDEX('Raw Data Linear'!$1:$1048576,$B192,MATCH(Q$7,'Raw Data Linear'!$1:$1,0)))</f>
        <v>-26.75</v>
      </c>
      <c r="R192" s="18" t="str">
        <f>IF(OR(INDEX('Raw Data Linear'!$1:$1048576,$B192,MATCH(R$7,'Raw Data Linear'!$1:$1,0))=0,ISNA(INDEX('Raw Data Linear'!$1:$1048576,$B192,MATCH(R$7,'Raw Data Linear'!$1:$1,0)))),"",INDEX('Raw Data Linear'!$1:$1048576,$B192,MATCH(R$7,'Raw Data Linear'!$1:$1,0)))</f>
        <v>RELOCATE</v>
      </c>
      <c r="S192" s="18" t="str">
        <f>IF(OR(INDEX('Raw Data Linear'!$1:$1048576,$B192,MATCH(S$7,'Raw Data Linear'!$1:$1,0))=0,ISNA(INDEX('Raw Data Linear'!$1:$1048576,$B192,MATCH(S$7,'Raw Data Linear'!$1:$1,0)))),"",INDEX('Raw Data Linear'!$1:$1048576,$B192,MATCH(S$7,'Raw Data Linear'!$1:$1,0)))</f>
        <v>CONFLICT</v>
      </c>
      <c r="T192" s="18" t="str">
        <f>IF(OR(INDEX('Raw Data Linear'!$1:$1048576,$B192,MATCH(T$7,'Raw Data Linear'!$1:$1,0))=0,ISNA(INDEX('Raw Data Linear'!$1:$1048576,$B192,MATCH(T$7,'Raw Data Linear'!$1:$1,0)))),"",INDEX('Raw Data Linear'!$1:$1048576,$B192,MATCH(T$7,'Raw Data Linear'!$1:$1,0)))</f>
        <v>LOCATED WITHIN FOOTPRINT OF PROPOSED IMPROVEMENTS</v>
      </c>
    </row>
    <row r="193" spans="1:20" ht="48" customHeight="1" x14ac:dyDescent="0.3">
      <c r="A193" s="3">
        <f t="shared" si="9"/>
        <v>1</v>
      </c>
      <c r="B193" s="3">
        <v>37</v>
      </c>
      <c r="C193" s="19">
        <f>IF(OR(INDEX('Raw Data Linear'!$1:$1048576,$B193,MATCH(C$7,'Raw Data Linear'!$1:$1,0))=0,ISNA(INDEX('Raw Data Linear'!$1:$1048576,$B193,MATCH(C$7,'Raw Data Linear'!$1:$1,0)))),"",INDEX('Raw Data Linear'!$1:$1048576,$B193,MATCH(C$7,'Raw Data Linear'!$1:$1,0)))</f>
        <v>75</v>
      </c>
      <c r="D193" s="19" t="str">
        <f>IF(OR(INDEX('Raw Data Linear'!$1:$1048576,$B193,MATCH(D$7,'Raw Data Linear'!$1:$1,0))=0,ISNA(INDEX('Raw Data Linear'!$1:$1048576,$B193,MATCH(D$7,'Raw Data Linear'!$1:$1,0)))),"",INDEX('Raw Data Linear'!$1:$1048576,$B193,MATCH(D$7,'Raw Data Linear'!$1:$1,0)))</f>
        <v>AT&amp;T</v>
      </c>
      <c r="E193" s="19" t="e">
        <f>IF(OR(INDEX('Raw Data Linear'!$1:$1048576,$B193,MATCH(E$7,'Raw Data Linear'!$1:$1,0))=0,ISNA(INDEX('Raw Data Linear'!$1:$1048576,$B193,MATCH(E$7,'Raw Data Linear'!$1:$1,0)))),"",INDEX('Raw Data Linear'!$1:$1048576,$B193,MATCH(E$7,'Raw Data Linear'!$1:$1,0)))</f>
        <v>#N/A</v>
      </c>
      <c r="F193" s="19" t="str">
        <f>IF(OR(INDEX('Raw Data Linear'!$1:$1048576,$B193,MATCH(F$7,'Raw Data Linear'!$1:$1,0))=0,ISNA(INDEX('Raw Data Linear'!$1:$1048576,$B193,MATCH(F$7,'Raw Data Linear'!$1:$1,0)))),"",INDEX('Raw Data Linear'!$1:$1048576,$B193,MATCH(F$7,'Raw Data Linear'!$1:$1,0)))</f>
        <v>Communications Line Underground</v>
      </c>
      <c r="G193" s="19"/>
      <c r="H193" s="25" t="str">
        <f>HYPERLINK(IF(OR(INDEX('Raw Data Linear'!$1:$1048576,$B193,MATCH(I$7,'Raw Data Linear'!$1:$1,0))=0,ISNA(INDEX('Raw Data Linear'!$1:$1048576,$B193,MATCH(I$7,'Raw Data Linear'!$1:$1,0)))),"",INDEX('Raw Data Linear'!$1:$1048576,$B193,MATCH(I$7,'Raw Data Linear'!$1:$1,0))),"Map")</f>
        <v>Map</v>
      </c>
      <c r="I193" s="25"/>
      <c r="J193" s="25" t="str">
        <f>HYPERLINK(IF(OR(INDEX('Raw Data Linear'!$1:$1048576,$B193,MATCH(J$7,'Raw Data Linear'!$1:$1,0))=0,ISNA(INDEX('Raw Data Linear'!$1:$1048576,$B193,MATCH(J$7,'Raw Data Linear'!$1:$1,0)))),"",INDEX('Raw Data Linear'!$1:$1048576,$B193,MATCH(J$7,'Raw Data Linear'!$1:$1,0))),"Map")</f>
        <v>Map</v>
      </c>
      <c r="K193" s="55" t="str">
        <f t="shared" si="12"/>
        <v>143+40.54</v>
      </c>
      <c r="L193" s="19"/>
      <c r="M193" s="19"/>
      <c r="N193" s="19" t="str">
        <f>IF(OR(INDEX('Raw Data Linear'!$1:$1048576,$B193,MATCH(N$7,'Raw Data Linear'!$1:$1,0))=0,ISNA(INDEX('Raw Data Linear'!$1:$1048576,$B193,MATCH(N$7,'Raw Data Linear'!$1:$1,0)))),"",INDEX('Raw Data Linear'!$1:$1048576,$B193,MATCH(N$7,'Raw Data Linear'!$1:$1,0)))</f>
        <v>143+40.54</v>
      </c>
      <c r="O193" s="19">
        <f>IF(OR(INDEX('Raw Data Linear'!$1:$1048576,$B193,MATCH(O$7,'Raw Data Linear'!$1:$1,0))=0,ISNA(INDEX('Raw Data Linear'!$1:$1048576,$B193,MATCH(O$7,'Raw Data Linear'!$1:$1,0)))),"",INDEX('Raw Data Linear'!$1:$1048576,$B193,MATCH(O$7,'Raw Data Linear'!$1:$1,0)))</f>
        <v>-29.77</v>
      </c>
      <c r="P193" s="19" t="str">
        <f>IF(OR(INDEX('Raw Data Linear'!$1:$1048576,$B193,MATCH(P$7,'Raw Data Linear'!$1:$1,0))=0,ISNA(INDEX('Raw Data Linear'!$1:$1048576,$B193,MATCH(P$7,'Raw Data Linear'!$1:$1,0)))),"",INDEX('Raw Data Linear'!$1:$1048576,$B193,MATCH(P$7,'Raw Data Linear'!$1:$1,0)))</f>
        <v>143+41.06</v>
      </c>
      <c r="Q193" s="19">
        <f>IF(OR(INDEX('Raw Data Linear'!$1:$1048576,$B193,MATCH(Q$7,'Raw Data Linear'!$1:$1,0))=0,ISNA(INDEX('Raw Data Linear'!$1:$1048576,$B193,MATCH(Q$7,'Raw Data Linear'!$1:$1,0)))),"",INDEX('Raw Data Linear'!$1:$1048576,$B193,MATCH(Q$7,'Raw Data Linear'!$1:$1,0)))</f>
        <v>-64.88</v>
      </c>
      <c r="R193" s="19" t="str">
        <f>IF(OR(INDEX('Raw Data Linear'!$1:$1048576,$B193,MATCH(R$7,'Raw Data Linear'!$1:$1,0))=0,ISNA(INDEX('Raw Data Linear'!$1:$1048576,$B193,MATCH(R$7,'Raw Data Linear'!$1:$1,0)))),"",INDEX('Raw Data Linear'!$1:$1048576,$B193,MATCH(R$7,'Raw Data Linear'!$1:$1,0)))</f>
        <v>RELOCATE</v>
      </c>
      <c r="S193" s="19" t="str">
        <f>IF(OR(INDEX('Raw Data Linear'!$1:$1048576,$B193,MATCH(S$7,'Raw Data Linear'!$1:$1,0))=0,ISNA(INDEX('Raw Data Linear'!$1:$1048576,$B193,MATCH(S$7,'Raw Data Linear'!$1:$1,0)))),"",INDEX('Raw Data Linear'!$1:$1048576,$B193,MATCH(S$7,'Raw Data Linear'!$1:$1,0)))</f>
        <v>CONFLICT</v>
      </c>
      <c r="T193" s="19" t="str">
        <f>IF(OR(INDEX('Raw Data Linear'!$1:$1048576,$B193,MATCH(T$7,'Raw Data Linear'!$1:$1,0))=0,ISNA(INDEX('Raw Data Linear'!$1:$1048576,$B193,MATCH(T$7,'Raw Data Linear'!$1:$1,0)))),"",INDEX('Raw Data Linear'!$1:$1048576,$B193,MATCH(T$7,'Raw Data Linear'!$1:$1,0)))</f>
        <v>LOCATED WITHIN FOOTPRINT OF PROPOSED IMPROVEMENTS</v>
      </c>
    </row>
    <row r="194" spans="1:20" ht="48" customHeight="1" x14ac:dyDescent="0.3">
      <c r="A194" s="3">
        <f t="shared" si="9"/>
        <v>1</v>
      </c>
      <c r="B194" s="3">
        <v>38</v>
      </c>
      <c r="C194" s="18">
        <f>IF(OR(INDEX('Raw Data Linear'!$1:$1048576,$B194,MATCH(C$7,'Raw Data Linear'!$1:$1,0))=0,ISNA(INDEX('Raw Data Linear'!$1:$1048576,$B194,MATCH(C$7,'Raw Data Linear'!$1:$1,0)))),"",INDEX('Raw Data Linear'!$1:$1048576,$B194,MATCH(C$7,'Raw Data Linear'!$1:$1,0)))</f>
        <v>81</v>
      </c>
      <c r="D194" s="18" t="str">
        <f>IF(OR(INDEX('Raw Data Linear'!$1:$1048576,$B194,MATCH(D$7,'Raw Data Linear'!$1:$1,0))=0,ISNA(INDEX('Raw Data Linear'!$1:$1048576,$B194,MATCH(D$7,'Raw Data Linear'!$1:$1,0)))),"",INDEX('Raw Data Linear'!$1:$1048576,$B194,MATCH(D$7,'Raw Data Linear'!$1:$1,0)))</f>
        <v>GVEC</v>
      </c>
      <c r="E194" s="18" t="e">
        <f>IF(OR(INDEX('Raw Data Linear'!$1:$1048576,$B194,MATCH(E$7,'Raw Data Linear'!$1:$1,0))=0,ISNA(INDEX('Raw Data Linear'!$1:$1048576,$B194,MATCH(E$7,'Raw Data Linear'!$1:$1,0)))),"",INDEX('Raw Data Linear'!$1:$1048576,$B194,MATCH(E$7,'Raw Data Linear'!$1:$1,0)))</f>
        <v>#N/A</v>
      </c>
      <c r="F194" s="18" t="str">
        <f>IF(OR(INDEX('Raw Data Linear'!$1:$1048576,$B194,MATCH(F$7,'Raw Data Linear'!$1:$1,0))=0,ISNA(INDEX('Raw Data Linear'!$1:$1048576,$B194,MATCH(F$7,'Raw Data Linear'!$1:$1,0)))),"",INDEX('Raw Data Linear'!$1:$1048576,$B194,MATCH(F$7,'Raw Data Linear'!$1:$1,0)))</f>
        <v>Electric Line Aerial</v>
      </c>
      <c r="G194" s="18"/>
      <c r="H194" s="24" t="str">
        <f>HYPERLINK(IF(OR(INDEX('Raw Data Linear'!$1:$1048576,$B194,MATCH(I$7,'Raw Data Linear'!$1:$1,0))=0,ISNA(INDEX('Raw Data Linear'!$1:$1048576,$B194,MATCH(I$7,'Raw Data Linear'!$1:$1,0)))),"",INDEX('Raw Data Linear'!$1:$1048576,$B194,MATCH(I$7,'Raw Data Linear'!$1:$1,0))),"Map")</f>
        <v>Map</v>
      </c>
      <c r="I194" s="24"/>
      <c r="J194" s="24" t="str">
        <f>HYPERLINK(IF(OR(INDEX('Raw Data Linear'!$1:$1048576,$B194,MATCH(J$7,'Raw Data Linear'!$1:$1,0))=0,ISNA(INDEX('Raw Data Linear'!$1:$1048576,$B194,MATCH(J$7,'Raw Data Linear'!$1:$1,0)))),"",INDEX('Raw Data Linear'!$1:$1048576,$B194,MATCH(J$7,'Raw Data Linear'!$1:$1,0))),"Map")</f>
        <v>Map</v>
      </c>
      <c r="K194" s="54" t="str">
        <f t="shared" si="12"/>
        <v>143+72.42</v>
      </c>
      <c r="L194" s="18"/>
      <c r="M194" s="18"/>
      <c r="N194" s="18" t="str">
        <f>IF(OR(INDEX('Raw Data Linear'!$1:$1048576,$B194,MATCH(N$7,'Raw Data Linear'!$1:$1,0))=0,ISNA(INDEX('Raw Data Linear'!$1:$1048576,$B194,MATCH(N$7,'Raw Data Linear'!$1:$1,0)))),"",INDEX('Raw Data Linear'!$1:$1048576,$B194,MATCH(N$7,'Raw Data Linear'!$1:$1,0)))</f>
        <v>143+72.42</v>
      </c>
      <c r="O194" s="18">
        <f>IF(OR(INDEX('Raw Data Linear'!$1:$1048576,$B194,MATCH(O$7,'Raw Data Linear'!$1:$1,0))=0,ISNA(INDEX('Raw Data Linear'!$1:$1048576,$B194,MATCH(O$7,'Raw Data Linear'!$1:$1,0)))),"",INDEX('Raw Data Linear'!$1:$1048576,$B194,MATCH(O$7,'Raw Data Linear'!$1:$1,0)))</f>
        <v>41.39</v>
      </c>
      <c r="P194" s="18" t="str">
        <f>IF(OR(INDEX('Raw Data Linear'!$1:$1048576,$B194,MATCH(P$7,'Raw Data Linear'!$1:$1,0))=0,ISNA(INDEX('Raw Data Linear'!$1:$1048576,$B194,MATCH(P$7,'Raw Data Linear'!$1:$1,0)))),"",INDEX('Raw Data Linear'!$1:$1048576,$B194,MATCH(P$7,'Raw Data Linear'!$1:$1,0)))</f>
        <v>143+75.39</v>
      </c>
      <c r="Q194" s="18">
        <f>IF(OR(INDEX('Raw Data Linear'!$1:$1048576,$B194,MATCH(Q$7,'Raw Data Linear'!$1:$1,0))=0,ISNA(INDEX('Raw Data Linear'!$1:$1048576,$B194,MATCH(Q$7,'Raw Data Linear'!$1:$1,0)))),"",INDEX('Raw Data Linear'!$1:$1048576,$B194,MATCH(Q$7,'Raw Data Linear'!$1:$1,0)))</f>
        <v>-81.89</v>
      </c>
      <c r="R194" s="18" t="str">
        <f>IF(OR(INDEX('Raw Data Linear'!$1:$1048576,$B194,MATCH(R$7,'Raw Data Linear'!$1:$1,0))=0,ISNA(INDEX('Raw Data Linear'!$1:$1048576,$B194,MATCH(R$7,'Raw Data Linear'!$1:$1,0)))),"",INDEX('Raw Data Linear'!$1:$1048576,$B194,MATCH(R$7,'Raw Data Linear'!$1:$1,0)))</f>
        <v>RELOCATE</v>
      </c>
      <c r="S194" s="18" t="str">
        <f>IF(OR(INDEX('Raw Data Linear'!$1:$1048576,$B194,MATCH(S$7,'Raw Data Linear'!$1:$1,0))=0,ISNA(INDEX('Raw Data Linear'!$1:$1048576,$B194,MATCH(S$7,'Raw Data Linear'!$1:$1,0)))),"",INDEX('Raw Data Linear'!$1:$1048576,$B194,MATCH(S$7,'Raw Data Linear'!$1:$1,0)))</f>
        <v>CONFLICT</v>
      </c>
      <c r="T194" s="18" t="str">
        <f>IF(OR(INDEX('Raw Data Linear'!$1:$1048576,$B194,MATCH(T$7,'Raw Data Linear'!$1:$1,0))=0,ISNA(INDEX('Raw Data Linear'!$1:$1048576,$B194,MATCH(T$7,'Raw Data Linear'!$1:$1,0)))),"",INDEX('Raw Data Linear'!$1:$1048576,$B194,MATCH(T$7,'Raw Data Linear'!$1:$1,0)))</f>
        <v>LOCATED WITHIN FOOTPRINT OF PROPOSED IMPROVEMENTS</v>
      </c>
    </row>
    <row r="195" spans="1:20" ht="48" customHeight="1" x14ac:dyDescent="0.3">
      <c r="A195" s="3">
        <f t="shared" si="9"/>
        <v>1</v>
      </c>
      <c r="B195" s="3">
        <v>39</v>
      </c>
      <c r="C195" s="19">
        <f>IF(OR(INDEX('Raw Data Linear'!$1:$1048576,$B195,MATCH(C$7,'Raw Data Linear'!$1:$1,0))=0,ISNA(INDEX('Raw Data Linear'!$1:$1048576,$B195,MATCH(C$7,'Raw Data Linear'!$1:$1,0)))),"",INDEX('Raw Data Linear'!$1:$1048576,$B195,MATCH(C$7,'Raw Data Linear'!$1:$1,0)))</f>
        <v>84</v>
      </c>
      <c r="D195" s="19" t="str">
        <f>IF(OR(INDEX('Raw Data Linear'!$1:$1048576,$B195,MATCH(D$7,'Raw Data Linear'!$1:$1,0))=0,ISNA(INDEX('Raw Data Linear'!$1:$1048576,$B195,MATCH(D$7,'Raw Data Linear'!$1:$1,0)))),"",INDEX('Raw Data Linear'!$1:$1048576,$B195,MATCH(D$7,'Raw Data Linear'!$1:$1,0)))</f>
        <v>AT&amp;T</v>
      </c>
      <c r="E195" s="19" t="e">
        <f>IF(OR(INDEX('Raw Data Linear'!$1:$1048576,$B195,MATCH(E$7,'Raw Data Linear'!$1:$1,0))=0,ISNA(INDEX('Raw Data Linear'!$1:$1048576,$B195,MATCH(E$7,'Raw Data Linear'!$1:$1,0)))),"",INDEX('Raw Data Linear'!$1:$1048576,$B195,MATCH(E$7,'Raw Data Linear'!$1:$1,0)))</f>
        <v>#N/A</v>
      </c>
      <c r="F195" s="19" t="str">
        <f>IF(OR(INDEX('Raw Data Linear'!$1:$1048576,$B195,MATCH(F$7,'Raw Data Linear'!$1:$1,0))=0,ISNA(INDEX('Raw Data Linear'!$1:$1048576,$B195,MATCH(F$7,'Raw Data Linear'!$1:$1,0)))),"",INDEX('Raw Data Linear'!$1:$1048576,$B195,MATCH(F$7,'Raw Data Linear'!$1:$1,0)))</f>
        <v>Communications Line Underground</v>
      </c>
      <c r="G195" s="19"/>
      <c r="H195" s="25" t="str">
        <f>HYPERLINK(IF(OR(INDEX('Raw Data Linear'!$1:$1048576,$B195,MATCH(I$7,'Raw Data Linear'!$1:$1,0))=0,ISNA(INDEX('Raw Data Linear'!$1:$1048576,$B195,MATCH(I$7,'Raw Data Linear'!$1:$1,0)))),"",INDEX('Raw Data Linear'!$1:$1048576,$B195,MATCH(I$7,'Raw Data Linear'!$1:$1,0))),"Map")</f>
        <v>Map</v>
      </c>
      <c r="I195" s="25"/>
      <c r="J195" s="25" t="str">
        <f>HYPERLINK(IF(OR(INDEX('Raw Data Linear'!$1:$1048576,$B195,MATCH(J$7,'Raw Data Linear'!$1:$1,0))=0,ISNA(INDEX('Raw Data Linear'!$1:$1048576,$B195,MATCH(J$7,'Raw Data Linear'!$1:$1,0)))),"",INDEX('Raw Data Linear'!$1:$1048576,$B195,MATCH(J$7,'Raw Data Linear'!$1:$1,0))),"Map")</f>
        <v>Map</v>
      </c>
      <c r="K195" s="55" t="str">
        <f t="shared" si="12"/>
        <v>140+67.70</v>
      </c>
      <c r="L195" s="19"/>
      <c r="M195" s="19"/>
      <c r="N195" s="19" t="str">
        <f>IF(OR(INDEX('Raw Data Linear'!$1:$1048576,$B195,MATCH(N$7,'Raw Data Linear'!$1:$1,0))=0,ISNA(INDEX('Raw Data Linear'!$1:$1048576,$B195,MATCH(N$7,'Raw Data Linear'!$1:$1,0)))),"",INDEX('Raw Data Linear'!$1:$1048576,$B195,MATCH(N$7,'Raw Data Linear'!$1:$1,0)))</f>
        <v>140+67.70</v>
      </c>
      <c r="O195" s="19">
        <f>IF(OR(INDEX('Raw Data Linear'!$1:$1048576,$B195,MATCH(O$7,'Raw Data Linear'!$1:$1,0))=0,ISNA(INDEX('Raw Data Linear'!$1:$1048576,$B195,MATCH(O$7,'Raw Data Linear'!$1:$1,0)))),"",INDEX('Raw Data Linear'!$1:$1048576,$B195,MATCH(O$7,'Raw Data Linear'!$1:$1,0)))</f>
        <v>-33.44</v>
      </c>
      <c r="P195" s="19" t="str">
        <f>IF(OR(INDEX('Raw Data Linear'!$1:$1048576,$B195,MATCH(P$7,'Raw Data Linear'!$1:$1,0))=0,ISNA(INDEX('Raw Data Linear'!$1:$1048576,$B195,MATCH(P$7,'Raw Data Linear'!$1:$1,0)))),"",INDEX('Raw Data Linear'!$1:$1048576,$B195,MATCH(P$7,'Raw Data Linear'!$1:$1,0)))</f>
        <v>140+40.63</v>
      </c>
      <c r="Q195" s="19">
        <f>IF(OR(INDEX('Raw Data Linear'!$1:$1048576,$B195,MATCH(Q$7,'Raw Data Linear'!$1:$1,0))=0,ISNA(INDEX('Raw Data Linear'!$1:$1048576,$B195,MATCH(Q$7,'Raw Data Linear'!$1:$1,0)))),"",INDEX('Raw Data Linear'!$1:$1048576,$B195,MATCH(Q$7,'Raw Data Linear'!$1:$1,0)))</f>
        <v>-113.47</v>
      </c>
      <c r="R195" s="19" t="str">
        <f>IF(OR(INDEX('Raw Data Linear'!$1:$1048576,$B195,MATCH(R$7,'Raw Data Linear'!$1:$1,0))=0,ISNA(INDEX('Raw Data Linear'!$1:$1048576,$B195,MATCH(R$7,'Raw Data Linear'!$1:$1,0)))),"",INDEX('Raw Data Linear'!$1:$1048576,$B195,MATCH(R$7,'Raw Data Linear'!$1:$1,0)))</f>
        <v>RELOCATE</v>
      </c>
      <c r="S195" s="19" t="str">
        <f>IF(OR(INDEX('Raw Data Linear'!$1:$1048576,$B195,MATCH(S$7,'Raw Data Linear'!$1:$1,0))=0,ISNA(INDEX('Raw Data Linear'!$1:$1048576,$B195,MATCH(S$7,'Raw Data Linear'!$1:$1,0)))),"",INDEX('Raw Data Linear'!$1:$1048576,$B195,MATCH(S$7,'Raw Data Linear'!$1:$1,0)))</f>
        <v>CONFLICT</v>
      </c>
      <c r="T195" s="19" t="str">
        <f>IF(OR(INDEX('Raw Data Linear'!$1:$1048576,$B195,MATCH(T$7,'Raw Data Linear'!$1:$1,0))=0,ISNA(INDEX('Raw Data Linear'!$1:$1048576,$B195,MATCH(T$7,'Raw Data Linear'!$1:$1,0)))),"",INDEX('Raw Data Linear'!$1:$1048576,$B195,MATCH(T$7,'Raw Data Linear'!$1:$1,0)))</f>
        <v>LOCATED WITHIN FOOTPRINT OF PROPOSED IMPROVEMENTS</v>
      </c>
    </row>
    <row r="196" spans="1:20" ht="48" customHeight="1" x14ac:dyDescent="0.3">
      <c r="A196" s="3">
        <f t="shared" si="9"/>
        <v>1</v>
      </c>
      <c r="B196" s="3">
        <v>40</v>
      </c>
      <c r="C196" s="18">
        <f>IF(OR(INDEX('Raw Data Linear'!$1:$1048576,$B196,MATCH(C$7,'Raw Data Linear'!$1:$1,0))=0,ISNA(INDEX('Raw Data Linear'!$1:$1048576,$B196,MATCH(C$7,'Raw Data Linear'!$1:$1,0)))),"",INDEX('Raw Data Linear'!$1:$1048576,$B196,MATCH(C$7,'Raw Data Linear'!$1:$1,0)))</f>
        <v>85</v>
      </c>
      <c r="D196" s="18" t="str">
        <f>IF(OR(INDEX('Raw Data Linear'!$1:$1048576,$B196,MATCH(D$7,'Raw Data Linear'!$1:$1,0))=0,ISNA(INDEX('Raw Data Linear'!$1:$1048576,$B196,MATCH(D$7,'Raw Data Linear'!$1:$1,0)))),"",INDEX('Raw Data Linear'!$1:$1048576,$B196,MATCH(D$7,'Raw Data Linear'!$1:$1,0)))</f>
        <v>CHARTER</v>
      </c>
      <c r="E196" s="18" t="e">
        <f>IF(OR(INDEX('Raw Data Linear'!$1:$1048576,$B196,MATCH(E$7,'Raw Data Linear'!$1:$1,0))=0,ISNA(INDEX('Raw Data Linear'!$1:$1048576,$B196,MATCH(E$7,'Raw Data Linear'!$1:$1,0)))),"",INDEX('Raw Data Linear'!$1:$1048576,$B196,MATCH(E$7,'Raw Data Linear'!$1:$1,0)))</f>
        <v>#N/A</v>
      </c>
      <c r="F196" s="18" t="str">
        <f>IF(OR(INDEX('Raw Data Linear'!$1:$1048576,$B196,MATCH(F$7,'Raw Data Linear'!$1:$1,0))=0,ISNA(INDEX('Raw Data Linear'!$1:$1048576,$B196,MATCH(F$7,'Raw Data Linear'!$1:$1,0)))),"",INDEX('Raw Data Linear'!$1:$1048576,$B196,MATCH(F$7,'Raw Data Linear'!$1:$1,0)))</f>
        <v>Communications Line Underground</v>
      </c>
      <c r="G196" s="18"/>
      <c r="H196" s="24" t="str">
        <f>HYPERLINK(IF(OR(INDEX('Raw Data Linear'!$1:$1048576,$B196,MATCH(I$7,'Raw Data Linear'!$1:$1,0))=0,ISNA(INDEX('Raw Data Linear'!$1:$1048576,$B196,MATCH(I$7,'Raw Data Linear'!$1:$1,0)))),"",INDEX('Raw Data Linear'!$1:$1048576,$B196,MATCH(I$7,'Raw Data Linear'!$1:$1,0))),"Map")</f>
        <v>Map</v>
      </c>
      <c r="I196" s="24"/>
      <c r="J196" s="24" t="str">
        <f>HYPERLINK(IF(OR(INDEX('Raw Data Linear'!$1:$1048576,$B196,MATCH(J$7,'Raw Data Linear'!$1:$1,0))=0,ISNA(INDEX('Raw Data Linear'!$1:$1048576,$B196,MATCH(J$7,'Raw Data Linear'!$1:$1,0)))),"",INDEX('Raw Data Linear'!$1:$1048576,$B196,MATCH(J$7,'Raw Data Linear'!$1:$1,0))),"Map")</f>
        <v>Map</v>
      </c>
      <c r="K196" s="54" t="str">
        <f t="shared" si="12"/>
        <v>138+93.80</v>
      </c>
      <c r="L196" s="18"/>
      <c r="M196" s="18"/>
      <c r="N196" s="18" t="str">
        <f>IF(OR(INDEX('Raw Data Linear'!$1:$1048576,$B196,MATCH(N$7,'Raw Data Linear'!$1:$1,0))=0,ISNA(INDEX('Raw Data Linear'!$1:$1048576,$B196,MATCH(N$7,'Raw Data Linear'!$1:$1,0)))),"",INDEX('Raw Data Linear'!$1:$1048576,$B196,MATCH(N$7,'Raw Data Linear'!$1:$1,0)))</f>
        <v>138+93.80</v>
      </c>
      <c r="O196" s="18">
        <f>IF(OR(INDEX('Raw Data Linear'!$1:$1048576,$B196,MATCH(O$7,'Raw Data Linear'!$1:$1,0))=0,ISNA(INDEX('Raw Data Linear'!$1:$1048576,$B196,MATCH(O$7,'Raw Data Linear'!$1:$1,0)))),"",INDEX('Raw Data Linear'!$1:$1048576,$B196,MATCH(O$7,'Raw Data Linear'!$1:$1,0)))</f>
        <v>-353.21</v>
      </c>
      <c r="P196" s="18" t="str">
        <f>IF(OR(INDEX('Raw Data Linear'!$1:$1048576,$B196,MATCH(P$7,'Raw Data Linear'!$1:$1,0))=0,ISNA(INDEX('Raw Data Linear'!$1:$1048576,$B196,MATCH(P$7,'Raw Data Linear'!$1:$1,0)))),"",INDEX('Raw Data Linear'!$1:$1048576,$B196,MATCH(P$7,'Raw Data Linear'!$1:$1,0)))</f>
        <v>145+53.79</v>
      </c>
      <c r="Q196" s="18">
        <f>IF(OR(INDEX('Raw Data Linear'!$1:$1048576,$B196,MATCH(Q$7,'Raw Data Linear'!$1:$1,0))=0,ISNA(INDEX('Raw Data Linear'!$1:$1048576,$B196,MATCH(Q$7,'Raw Data Linear'!$1:$1,0)))),"",INDEX('Raw Data Linear'!$1:$1048576,$B196,MATCH(Q$7,'Raw Data Linear'!$1:$1,0)))</f>
        <v>42.64</v>
      </c>
      <c r="R196" s="18" t="str">
        <f>IF(OR(INDEX('Raw Data Linear'!$1:$1048576,$B196,MATCH(R$7,'Raw Data Linear'!$1:$1,0))=0,ISNA(INDEX('Raw Data Linear'!$1:$1048576,$B196,MATCH(R$7,'Raw Data Linear'!$1:$1,0)))),"",INDEX('Raw Data Linear'!$1:$1048576,$B196,MATCH(R$7,'Raw Data Linear'!$1:$1,0)))</f>
        <v>RELOCATE</v>
      </c>
      <c r="S196" s="18" t="str">
        <f>IF(OR(INDEX('Raw Data Linear'!$1:$1048576,$B196,MATCH(S$7,'Raw Data Linear'!$1:$1,0))=0,ISNA(INDEX('Raw Data Linear'!$1:$1048576,$B196,MATCH(S$7,'Raw Data Linear'!$1:$1,0)))),"",INDEX('Raw Data Linear'!$1:$1048576,$B196,MATCH(S$7,'Raw Data Linear'!$1:$1,0)))</f>
        <v>CONFLICT</v>
      </c>
      <c r="T196" s="18" t="str">
        <f>IF(OR(INDEX('Raw Data Linear'!$1:$1048576,$B196,MATCH(T$7,'Raw Data Linear'!$1:$1,0))=0,ISNA(INDEX('Raw Data Linear'!$1:$1048576,$B196,MATCH(T$7,'Raw Data Linear'!$1:$1,0)))),"",INDEX('Raw Data Linear'!$1:$1048576,$B196,MATCH(T$7,'Raw Data Linear'!$1:$1,0)))</f>
        <v>LOCATED WITHIN FOOTPRINT OF PROPOSED IMPROVEMENTS</v>
      </c>
    </row>
    <row r="197" spans="1:20" ht="48" customHeight="1" x14ac:dyDescent="0.3">
      <c r="A197" s="3">
        <f t="shared" si="9"/>
        <v>1</v>
      </c>
      <c r="B197" s="3">
        <v>41</v>
      </c>
      <c r="C197" s="19">
        <f>IF(OR(INDEX('Raw Data Linear'!$1:$1048576,$B197,MATCH(C$7,'Raw Data Linear'!$1:$1,0))=0,ISNA(INDEX('Raw Data Linear'!$1:$1048576,$B197,MATCH(C$7,'Raw Data Linear'!$1:$1,0)))),"",INDEX('Raw Data Linear'!$1:$1048576,$B197,MATCH(C$7,'Raw Data Linear'!$1:$1,0)))</f>
        <v>88</v>
      </c>
      <c r="D197" s="19" t="str">
        <f>IF(OR(INDEX('Raw Data Linear'!$1:$1048576,$B197,MATCH(D$7,'Raw Data Linear'!$1:$1,0))=0,ISNA(INDEX('Raw Data Linear'!$1:$1048576,$B197,MATCH(D$7,'Raw Data Linear'!$1:$1,0)))),"",INDEX('Raw Data Linear'!$1:$1048576,$B197,MATCH(D$7,'Raw Data Linear'!$1:$1,0)))</f>
        <v>GREEN VALLEY SUD</v>
      </c>
      <c r="E197" s="19" t="e">
        <f>IF(OR(INDEX('Raw Data Linear'!$1:$1048576,$B197,MATCH(E$7,'Raw Data Linear'!$1:$1,0))=0,ISNA(INDEX('Raw Data Linear'!$1:$1048576,$B197,MATCH(E$7,'Raw Data Linear'!$1:$1,0)))),"",INDEX('Raw Data Linear'!$1:$1048576,$B197,MATCH(E$7,'Raw Data Linear'!$1:$1,0)))</f>
        <v>#N/A</v>
      </c>
      <c r="F197" s="19" t="str">
        <f>IF(OR(INDEX('Raw Data Linear'!$1:$1048576,$B197,MATCH(F$7,'Raw Data Linear'!$1:$1,0))=0,ISNA(INDEX('Raw Data Linear'!$1:$1048576,$B197,MATCH(F$7,'Raw Data Linear'!$1:$1,0)))),"",INDEX('Raw Data Linear'!$1:$1048576,$B197,MATCH(F$7,'Raw Data Linear'!$1:$1,0)))</f>
        <v>Water Line</v>
      </c>
      <c r="G197" s="19"/>
      <c r="H197" s="25" t="str">
        <f>HYPERLINK(IF(OR(INDEX('Raw Data Linear'!$1:$1048576,$B197,MATCH(I$7,'Raw Data Linear'!$1:$1,0))=0,ISNA(INDEX('Raw Data Linear'!$1:$1048576,$B197,MATCH(I$7,'Raw Data Linear'!$1:$1,0)))),"",INDEX('Raw Data Linear'!$1:$1048576,$B197,MATCH(I$7,'Raw Data Linear'!$1:$1,0))),"Map")</f>
        <v>Map</v>
      </c>
      <c r="I197" s="25"/>
      <c r="J197" s="25" t="str">
        <f>HYPERLINK(IF(OR(INDEX('Raw Data Linear'!$1:$1048576,$B197,MATCH(J$7,'Raw Data Linear'!$1:$1,0))=0,ISNA(INDEX('Raw Data Linear'!$1:$1048576,$B197,MATCH(J$7,'Raw Data Linear'!$1:$1,0)))),"",INDEX('Raw Data Linear'!$1:$1048576,$B197,MATCH(J$7,'Raw Data Linear'!$1:$1,0))),"Map")</f>
        <v>Map</v>
      </c>
      <c r="K197" s="55" t="str">
        <f t="shared" si="12"/>
        <v>139+52.90</v>
      </c>
      <c r="L197" s="19"/>
      <c r="M197" s="19"/>
      <c r="N197" s="19" t="str">
        <f>IF(OR(INDEX('Raw Data Linear'!$1:$1048576,$B197,MATCH(N$7,'Raw Data Linear'!$1:$1,0))=0,ISNA(INDEX('Raw Data Linear'!$1:$1048576,$B197,MATCH(N$7,'Raw Data Linear'!$1:$1,0)))),"",INDEX('Raw Data Linear'!$1:$1048576,$B197,MATCH(N$7,'Raw Data Linear'!$1:$1,0)))</f>
        <v>139+52.90</v>
      </c>
      <c r="O197" s="19">
        <f>IF(OR(INDEX('Raw Data Linear'!$1:$1048576,$B197,MATCH(O$7,'Raw Data Linear'!$1:$1,0))=0,ISNA(INDEX('Raw Data Linear'!$1:$1048576,$B197,MATCH(O$7,'Raw Data Linear'!$1:$1,0)))),"",INDEX('Raw Data Linear'!$1:$1048576,$B197,MATCH(O$7,'Raw Data Linear'!$1:$1,0)))</f>
        <v>-114.54</v>
      </c>
      <c r="P197" s="19" t="str">
        <f>IF(OR(INDEX('Raw Data Linear'!$1:$1048576,$B197,MATCH(P$7,'Raw Data Linear'!$1:$1,0))=0,ISNA(INDEX('Raw Data Linear'!$1:$1048576,$B197,MATCH(P$7,'Raw Data Linear'!$1:$1,0)))),"",INDEX('Raw Data Linear'!$1:$1048576,$B197,MATCH(P$7,'Raw Data Linear'!$1:$1,0)))</f>
        <v>139+60.60</v>
      </c>
      <c r="Q197" s="19">
        <f>IF(OR(INDEX('Raw Data Linear'!$1:$1048576,$B197,MATCH(Q$7,'Raw Data Linear'!$1:$1,0))=0,ISNA(INDEX('Raw Data Linear'!$1:$1048576,$B197,MATCH(Q$7,'Raw Data Linear'!$1:$1,0)))),"",INDEX('Raw Data Linear'!$1:$1048576,$B197,MATCH(Q$7,'Raw Data Linear'!$1:$1,0)))</f>
        <v>-114.29</v>
      </c>
      <c r="R197" s="19" t="str">
        <f>IF(OR(INDEX('Raw Data Linear'!$1:$1048576,$B197,MATCH(R$7,'Raw Data Linear'!$1:$1,0))=0,ISNA(INDEX('Raw Data Linear'!$1:$1048576,$B197,MATCH(R$7,'Raw Data Linear'!$1:$1,0)))),"",INDEX('Raw Data Linear'!$1:$1048576,$B197,MATCH(R$7,'Raw Data Linear'!$1:$1,0)))</f>
        <v>RELOCATE</v>
      </c>
      <c r="S197" s="19" t="str">
        <f>IF(OR(INDEX('Raw Data Linear'!$1:$1048576,$B197,MATCH(S$7,'Raw Data Linear'!$1:$1,0))=0,ISNA(INDEX('Raw Data Linear'!$1:$1048576,$B197,MATCH(S$7,'Raw Data Linear'!$1:$1,0)))),"",INDEX('Raw Data Linear'!$1:$1048576,$B197,MATCH(S$7,'Raw Data Linear'!$1:$1,0)))</f>
        <v>CONFLICT</v>
      </c>
      <c r="T197" s="19" t="str">
        <f>IF(OR(INDEX('Raw Data Linear'!$1:$1048576,$B197,MATCH(T$7,'Raw Data Linear'!$1:$1,0))=0,ISNA(INDEX('Raw Data Linear'!$1:$1048576,$B197,MATCH(T$7,'Raw Data Linear'!$1:$1,0)))),"",INDEX('Raw Data Linear'!$1:$1048576,$B197,MATCH(T$7,'Raw Data Linear'!$1:$1,0)))</f>
        <v>LOCATED WITHIN FOOTPRINT OF PROPOSED IMPROVEMENTS</v>
      </c>
    </row>
    <row r="198" spans="1:20" ht="48" customHeight="1" x14ac:dyDescent="0.3">
      <c r="A198" s="3">
        <f t="shared" si="9"/>
        <v>1</v>
      </c>
      <c r="B198" s="3">
        <v>42</v>
      </c>
      <c r="C198" s="18">
        <f>IF(OR(INDEX('Raw Data Linear'!$1:$1048576,$B198,MATCH(C$7,'Raw Data Linear'!$1:$1,0))=0,ISNA(INDEX('Raw Data Linear'!$1:$1048576,$B198,MATCH(C$7,'Raw Data Linear'!$1:$1,0)))),"",INDEX('Raw Data Linear'!$1:$1048576,$B198,MATCH(C$7,'Raw Data Linear'!$1:$1,0)))</f>
        <v>89</v>
      </c>
      <c r="D198" s="18" t="str">
        <f>IF(OR(INDEX('Raw Data Linear'!$1:$1048576,$B198,MATCH(D$7,'Raw Data Linear'!$1:$1,0))=0,ISNA(INDEX('Raw Data Linear'!$1:$1048576,$B198,MATCH(D$7,'Raw Data Linear'!$1:$1,0)))),"",INDEX('Raw Data Linear'!$1:$1048576,$B198,MATCH(D$7,'Raw Data Linear'!$1:$1,0)))</f>
        <v>GREEN VALLEY SUD</v>
      </c>
      <c r="E198" s="18" t="e">
        <f>IF(OR(INDEX('Raw Data Linear'!$1:$1048576,$B198,MATCH(E$7,'Raw Data Linear'!$1:$1,0))=0,ISNA(INDEX('Raw Data Linear'!$1:$1048576,$B198,MATCH(E$7,'Raw Data Linear'!$1:$1,0)))),"",INDEX('Raw Data Linear'!$1:$1048576,$B198,MATCH(E$7,'Raw Data Linear'!$1:$1,0)))</f>
        <v>#N/A</v>
      </c>
      <c r="F198" s="18" t="str">
        <f>IF(OR(INDEX('Raw Data Linear'!$1:$1048576,$B198,MATCH(F$7,'Raw Data Linear'!$1:$1,0))=0,ISNA(INDEX('Raw Data Linear'!$1:$1048576,$B198,MATCH(F$7,'Raw Data Linear'!$1:$1,0)))),"",INDEX('Raw Data Linear'!$1:$1048576,$B198,MATCH(F$7,'Raw Data Linear'!$1:$1,0)))</f>
        <v>Water Line</v>
      </c>
      <c r="G198" s="18"/>
      <c r="H198" s="24" t="str">
        <f>HYPERLINK(IF(OR(INDEX('Raw Data Linear'!$1:$1048576,$B198,MATCH(I$7,'Raw Data Linear'!$1:$1,0))=0,ISNA(INDEX('Raw Data Linear'!$1:$1048576,$B198,MATCH(I$7,'Raw Data Linear'!$1:$1,0)))),"",INDEX('Raw Data Linear'!$1:$1048576,$B198,MATCH(I$7,'Raw Data Linear'!$1:$1,0))),"Map")</f>
        <v>Map</v>
      </c>
      <c r="I198" s="24"/>
      <c r="J198" s="24" t="str">
        <f>HYPERLINK(IF(OR(INDEX('Raw Data Linear'!$1:$1048576,$B198,MATCH(J$7,'Raw Data Linear'!$1:$1,0))=0,ISNA(INDEX('Raw Data Linear'!$1:$1048576,$B198,MATCH(J$7,'Raw Data Linear'!$1:$1,0)))),"",INDEX('Raw Data Linear'!$1:$1048576,$B198,MATCH(J$7,'Raw Data Linear'!$1:$1,0))),"Map")</f>
        <v>Map</v>
      </c>
      <c r="K198" s="54" t="str">
        <f t="shared" si="12"/>
        <v>138+87.76</v>
      </c>
      <c r="L198" s="18"/>
      <c r="M198" s="18"/>
      <c r="N198" s="18" t="str">
        <f>IF(OR(INDEX('Raw Data Linear'!$1:$1048576,$B198,MATCH(N$7,'Raw Data Linear'!$1:$1,0))=0,ISNA(INDEX('Raw Data Linear'!$1:$1048576,$B198,MATCH(N$7,'Raw Data Linear'!$1:$1,0)))),"",INDEX('Raw Data Linear'!$1:$1048576,$B198,MATCH(N$7,'Raw Data Linear'!$1:$1,0)))</f>
        <v>138+87.76</v>
      </c>
      <c r="O198" s="18">
        <f>IF(OR(INDEX('Raw Data Linear'!$1:$1048576,$B198,MATCH(O$7,'Raw Data Linear'!$1:$1,0))=0,ISNA(INDEX('Raw Data Linear'!$1:$1048576,$B198,MATCH(O$7,'Raw Data Linear'!$1:$1,0)))),"",INDEX('Raw Data Linear'!$1:$1048576,$B198,MATCH(O$7,'Raw Data Linear'!$1:$1,0)))</f>
        <v>-55.98</v>
      </c>
      <c r="P198" s="18" t="str">
        <f>IF(OR(INDEX('Raw Data Linear'!$1:$1048576,$B198,MATCH(P$7,'Raw Data Linear'!$1:$1,0))=0,ISNA(INDEX('Raw Data Linear'!$1:$1048576,$B198,MATCH(P$7,'Raw Data Linear'!$1:$1,0)))),"",INDEX('Raw Data Linear'!$1:$1048576,$B198,MATCH(P$7,'Raw Data Linear'!$1:$1,0)))</f>
        <v>138+87.33</v>
      </c>
      <c r="Q198" s="18">
        <f>IF(OR(INDEX('Raw Data Linear'!$1:$1048576,$B198,MATCH(Q$7,'Raw Data Linear'!$1:$1,0))=0,ISNA(INDEX('Raw Data Linear'!$1:$1048576,$B198,MATCH(Q$7,'Raw Data Linear'!$1:$1,0)))),"",INDEX('Raw Data Linear'!$1:$1048576,$B198,MATCH(Q$7,'Raw Data Linear'!$1:$1,0)))</f>
        <v>-38.520000000000003</v>
      </c>
      <c r="R198" s="18" t="str">
        <f>IF(OR(INDEX('Raw Data Linear'!$1:$1048576,$B198,MATCH(R$7,'Raw Data Linear'!$1:$1,0))=0,ISNA(INDEX('Raw Data Linear'!$1:$1048576,$B198,MATCH(R$7,'Raw Data Linear'!$1:$1,0)))),"",INDEX('Raw Data Linear'!$1:$1048576,$B198,MATCH(R$7,'Raw Data Linear'!$1:$1,0)))</f>
        <v>RELOCATE</v>
      </c>
      <c r="S198" s="18" t="str">
        <f>IF(OR(INDEX('Raw Data Linear'!$1:$1048576,$B198,MATCH(S$7,'Raw Data Linear'!$1:$1,0))=0,ISNA(INDEX('Raw Data Linear'!$1:$1048576,$B198,MATCH(S$7,'Raw Data Linear'!$1:$1,0)))),"",INDEX('Raw Data Linear'!$1:$1048576,$B198,MATCH(S$7,'Raw Data Linear'!$1:$1,0)))</f>
        <v>CONFLICT</v>
      </c>
      <c r="T198" s="18" t="str">
        <f>IF(OR(INDEX('Raw Data Linear'!$1:$1048576,$B198,MATCH(T$7,'Raw Data Linear'!$1:$1,0))=0,ISNA(INDEX('Raw Data Linear'!$1:$1048576,$B198,MATCH(T$7,'Raw Data Linear'!$1:$1,0)))),"",INDEX('Raw Data Linear'!$1:$1048576,$B198,MATCH(T$7,'Raw Data Linear'!$1:$1,0)))</f>
        <v>LOCATED WITHIN FOOTPRINT OF PROPOSED IMPROVEMENTS</v>
      </c>
    </row>
    <row r="199" spans="1:20" ht="48" customHeight="1" x14ac:dyDescent="0.3">
      <c r="A199" s="3">
        <f t="shared" si="9"/>
        <v>1</v>
      </c>
      <c r="B199" s="3">
        <v>43</v>
      </c>
      <c r="C199" s="19">
        <f>IF(OR(INDEX('Raw Data Linear'!$1:$1048576,$B199,MATCH(C$7,'Raw Data Linear'!$1:$1,0))=0,ISNA(INDEX('Raw Data Linear'!$1:$1048576,$B199,MATCH(C$7,'Raw Data Linear'!$1:$1,0)))),"",INDEX('Raw Data Linear'!$1:$1048576,$B199,MATCH(C$7,'Raw Data Linear'!$1:$1,0)))</f>
        <v>91</v>
      </c>
      <c r="D199" s="19" t="str">
        <f>IF(OR(INDEX('Raw Data Linear'!$1:$1048576,$B199,MATCH(D$7,'Raw Data Linear'!$1:$1,0))=0,ISNA(INDEX('Raw Data Linear'!$1:$1048576,$B199,MATCH(D$7,'Raw Data Linear'!$1:$1,0)))),"",INDEX('Raw Data Linear'!$1:$1048576,$B199,MATCH(D$7,'Raw Data Linear'!$1:$1,0)))</f>
        <v>AT&amp;T</v>
      </c>
      <c r="E199" s="19" t="e">
        <f>IF(OR(INDEX('Raw Data Linear'!$1:$1048576,$B199,MATCH(E$7,'Raw Data Linear'!$1:$1,0))=0,ISNA(INDEX('Raw Data Linear'!$1:$1048576,$B199,MATCH(E$7,'Raw Data Linear'!$1:$1,0)))),"",INDEX('Raw Data Linear'!$1:$1048576,$B199,MATCH(E$7,'Raw Data Linear'!$1:$1,0)))</f>
        <v>#N/A</v>
      </c>
      <c r="F199" s="19" t="str">
        <f>IF(OR(INDEX('Raw Data Linear'!$1:$1048576,$B199,MATCH(F$7,'Raw Data Linear'!$1:$1,0))=0,ISNA(INDEX('Raw Data Linear'!$1:$1048576,$B199,MATCH(F$7,'Raw Data Linear'!$1:$1,0)))),"",INDEX('Raw Data Linear'!$1:$1048576,$B199,MATCH(F$7,'Raw Data Linear'!$1:$1,0)))</f>
        <v>Communications Line Underground</v>
      </c>
      <c r="G199" s="19"/>
      <c r="H199" s="25" t="str">
        <f>HYPERLINK(IF(OR(INDEX('Raw Data Linear'!$1:$1048576,$B199,MATCH(I$7,'Raw Data Linear'!$1:$1,0))=0,ISNA(INDEX('Raw Data Linear'!$1:$1048576,$B199,MATCH(I$7,'Raw Data Linear'!$1:$1,0)))),"",INDEX('Raw Data Linear'!$1:$1048576,$B199,MATCH(I$7,'Raw Data Linear'!$1:$1,0))),"Map")</f>
        <v>Map</v>
      </c>
      <c r="I199" s="25"/>
      <c r="J199" s="25" t="str">
        <f>HYPERLINK(IF(OR(INDEX('Raw Data Linear'!$1:$1048576,$B199,MATCH(J$7,'Raw Data Linear'!$1:$1,0))=0,ISNA(INDEX('Raw Data Linear'!$1:$1048576,$B199,MATCH(J$7,'Raw Data Linear'!$1:$1,0)))),"",INDEX('Raw Data Linear'!$1:$1048576,$B199,MATCH(J$7,'Raw Data Linear'!$1:$1,0))),"Map")</f>
        <v>Map</v>
      </c>
      <c r="K199" s="55" t="str">
        <f t="shared" si="12"/>
        <v>139+08.27</v>
      </c>
      <c r="L199" s="19"/>
      <c r="M199" s="19"/>
      <c r="N199" s="19" t="str">
        <f>IF(OR(INDEX('Raw Data Linear'!$1:$1048576,$B199,MATCH(N$7,'Raw Data Linear'!$1:$1,0))=0,ISNA(INDEX('Raw Data Linear'!$1:$1048576,$B199,MATCH(N$7,'Raw Data Linear'!$1:$1,0)))),"",INDEX('Raw Data Linear'!$1:$1048576,$B199,MATCH(N$7,'Raw Data Linear'!$1:$1,0)))</f>
        <v>139+08.27</v>
      </c>
      <c r="O199" s="19">
        <f>IF(OR(INDEX('Raw Data Linear'!$1:$1048576,$B199,MATCH(O$7,'Raw Data Linear'!$1:$1,0))=0,ISNA(INDEX('Raw Data Linear'!$1:$1048576,$B199,MATCH(O$7,'Raw Data Linear'!$1:$1,0)))),"",INDEX('Raw Data Linear'!$1:$1048576,$B199,MATCH(O$7,'Raw Data Linear'!$1:$1,0)))</f>
        <v>-34.049999999999997</v>
      </c>
      <c r="P199" s="19" t="str">
        <f>IF(OR(INDEX('Raw Data Linear'!$1:$1048576,$B199,MATCH(P$7,'Raw Data Linear'!$1:$1,0))=0,ISNA(INDEX('Raw Data Linear'!$1:$1048576,$B199,MATCH(P$7,'Raw Data Linear'!$1:$1,0)))),"",INDEX('Raw Data Linear'!$1:$1048576,$B199,MATCH(P$7,'Raw Data Linear'!$1:$1,0)))</f>
        <v>139+41.39</v>
      </c>
      <c r="Q199" s="19">
        <f>IF(OR(INDEX('Raw Data Linear'!$1:$1048576,$B199,MATCH(Q$7,'Raw Data Linear'!$1:$1,0))=0,ISNA(INDEX('Raw Data Linear'!$1:$1048576,$B199,MATCH(Q$7,'Raw Data Linear'!$1:$1,0)))),"",INDEX('Raw Data Linear'!$1:$1048576,$B199,MATCH(Q$7,'Raw Data Linear'!$1:$1,0)))</f>
        <v>-116.57</v>
      </c>
      <c r="R199" s="19" t="str">
        <f>IF(OR(INDEX('Raw Data Linear'!$1:$1048576,$B199,MATCH(R$7,'Raw Data Linear'!$1:$1,0))=0,ISNA(INDEX('Raw Data Linear'!$1:$1048576,$B199,MATCH(R$7,'Raw Data Linear'!$1:$1,0)))),"",INDEX('Raw Data Linear'!$1:$1048576,$B199,MATCH(R$7,'Raw Data Linear'!$1:$1,0)))</f>
        <v>RELOCATE</v>
      </c>
      <c r="S199" s="19" t="str">
        <f>IF(OR(INDEX('Raw Data Linear'!$1:$1048576,$B199,MATCH(S$7,'Raw Data Linear'!$1:$1,0))=0,ISNA(INDEX('Raw Data Linear'!$1:$1048576,$B199,MATCH(S$7,'Raw Data Linear'!$1:$1,0)))),"",INDEX('Raw Data Linear'!$1:$1048576,$B199,MATCH(S$7,'Raw Data Linear'!$1:$1,0)))</f>
        <v>CONFLICT</v>
      </c>
      <c r="T199" s="19" t="str">
        <f>IF(OR(INDEX('Raw Data Linear'!$1:$1048576,$B199,MATCH(T$7,'Raw Data Linear'!$1:$1,0))=0,ISNA(INDEX('Raw Data Linear'!$1:$1048576,$B199,MATCH(T$7,'Raw Data Linear'!$1:$1,0)))),"",INDEX('Raw Data Linear'!$1:$1048576,$B199,MATCH(T$7,'Raw Data Linear'!$1:$1,0)))</f>
        <v>LOCATED WITHIN FOOTPRINT OF PROPOSED IMPROVEMENTS</v>
      </c>
    </row>
    <row r="200" spans="1:20" ht="48" customHeight="1" x14ac:dyDescent="0.3">
      <c r="A200" s="3">
        <f t="shared" si="9"/>
        <v>1</v>
      </c>
      <c r="B200" s="3">
        <v>44</v>
      </c>
      <c r="C200" s="18">
        <f>IF(OR(INDEX('Raw Data Linear'!$1:$1048576,$B200,MATCH(C$7,'Raw Data Linear'!$1:$1,0))=0,ISNA(INDEX('Raw Data Linear'!$1:$1048576,$B200,MATCH(C$7,'Raw Data Linear'!$1:$1,0)))),"",INDEX('Raw Data Linear'!$1:$1048576,$B200,MATCH(C$7,'Raw Data Linear'!$1:$1,0)))</f>
        <v>95</v>
      </c>
      <c r="D200" s="18" t="str">
        <f>IF(OR(INDEX('Raw Data Linear'!$1:$1048576,$B200,MATCH(D$7,'Raw Data Linear'!$1:$1,0))=0,ISNA(INDEX('Raw Data Linear'!$1:$1048576,$B200,MATCH(D$7,'Raw Data Linear'!$1:$1,0)))),"",INDEX('Raw Data Linear'!$1:$1048576,$B200,MATCH(D$7,'Raw Data Linear'!$1:$1,0)))</f>
        <v>AT&amp;T</v>
      </c>
      <c r="E200" s="18" t="e">
        <f>IF(OR(INDEX('Raw Data Linear'!$1:$1048576,$B200,MATCH(E$7,'Raw Data Linear'!$1:$1,0))=0,ISNA(INDEX('Raw Data Linear'!$1:$1048576,$B200,MATCH(E$7,'Raw Data Linear'!$1:$1,0)))),"",INDEX('Raw Data Linear'!$1:$1048576,$B200,MATCH(E$7,'Raw Data Linear'!$1:$1,0)))</f>
        <v>#N/A</v>
      </c>
      <c r="F200" s="18" t="str">
        <f>IF(OR(INDEX('Raw Data Linear'!$1:$1048576,$B200,MATCH(F$7,'Raw Data Linear'!$1:$1,0))=0,ISNA(INDEX('Raw Data Linear'!$1:$1048576,$B200,MATCH(F$7,'Raw Data Linear'!$1:$1,0)))),"",INDEX('Raw Data Linear'!$1:$1048576,$B200,MATCH(F$7,'Raw Data Linear'!$1:$1,0)))</f>
        <v>Communications Line Underground</v>
      </c>
      <c r="G200" s="18"/>
      <c r="H200" s="24" t="str">
        <f>HYPERLINK(IF(OR(INDEX('Raw Data Linear'!$1:$1048576,$B200,MATCH(I$7,'Raw Data Linear'!$1:$1,0))=0,ISNA(INDEX('Raw Data Linear'!$1:$1048576,$B200,MATCH(I$7,'Raw Data Linear'!$1:$1,0)))),"",INDEX('Raw Data Linear'!$1:$1048576,$B200,MATCH(I$7,'Raw Data Linear'!$1:$1,0))),"Map")</f>
        <v>Map</v>
      </c>
      <c r="I200" s="24"/>
      <c r="J200" s="24" t="str">
        <f>HYPERLINK(IF(OR(INDEX('Raw Data Linear'!$1:$1048576,$B200,MATCH(J$7,'Raw Data Linear'!$1:$1,0))=0,ISNA(INDEX('Raw Data Linear'!$1:$1048576,$B200,MATCH(J$7,'Raw Data Linear'!$1:$1,0)))),"",INDEX('Raw Data Linear'!$1:$1048576,$B200,MATCH(J$7,'Raw Data Linear'!$1:$1,0))),"Map")</f>
        <v>Map</v>
      </c>
      <c r="K200" s="54" t="str">
        <f t="shared" si="12"/>
        <v>135+39.76</v>
      </c>
      <c r="L200" s="18"/>
      <c r="M200" s="18"/>
      <c r="N200" s="18" t="str">
        <f>IF(OR(INDEX('Raw Data Linear'!$1:$1048576,$B200,MATCH(N$7,'Raw Data Linear'!$1:$1,0))=0,ISNA(INDEX('Raw Data Linear'!$1:$1048576,$B200,MATCH(N$7,'Raw Data Linear'!$1:$1,0)))),"",INDEX('Raw Data Linear'!$1:$1048576,$B200,MATCH(N$7,'Raw Data Linear'!$1:$1,0)))</f>
        <v>135+39.76</v>
      </c>
      <c r="O200" s="18">
        <f>IF(OR(INDEX('Raw Data Linear'!$1:$1048576,$B200,MATCH(O$7,'Raw Data Linear'!$1:$1,0))=0,ISNA(INDEX('Raw Data Linear'!$1:$1048576,$B200,MATCH(O$7,'Raw Data Linear'!$1:$1,0)))),"",INDEX('Raw Data Linear'!$1:$1048576,$B200,MATCH(O$7,'Raw Data Linear'!$1:$1,0)))</f>
        <v>32.549999999999997</v>
      </c>
      <c r="P200" s="18" t="str">
        <f>IF(OR(INDEX('Raw Data Linear'!$1:$1048576,$B200,MATCH(P$7,'Raw Data Linear'!$1:$1,0))=0,ISNA(INDEX('Raw Data Linear'!$1:$1048576,$B200,MATCH(P$7,'Raw Data Linear'!$1:$1,0)))),"",INDEX('Raw Data Linear'!$1:$1048576,$B200,MATCH(P$7,'Raw Data Linear'!$1:$1,0)))</f>
        <v>152+14.52</v>
      </c>
      <c r="Q200" s="18">
        <f>IF(OR(INDEX('Raw Data Linear'!$1:$1048576,$B200,MATCH(Q$7,'Raw Data Linear'!$1:$1,0))=0,ISNA(INDEX('Raw Data Linear'!$1:$1048576,$B200,MATCH(Q$7,'Raw Data Linear'!$1:$1,0)))),"",INDEX('Raw Data Linear'!$1:$1048576,$B200,MATCH(Q$7,'Raw Data Linear'!$1:$1,0)))</f>
        <v>39.83</v>
      </c>
      <c r="R200" s="18" t="str">
        <f>IF(OR(INDEX('Raw Data Linear'!$1:$1048576,$B200,MATCH(R$7,'Raw Data Linear'!$1:$1,0))=0,ISNA(INDEX('Raw Data Linear'!$1:$1048576,$B200,MATCH(R$7,'Raw Data Linear'!$1:$1,0)))),"",INDEX('Raw Data Linear'!$1:$1048576,$B200,MATCH(R$7,'Raw Data Linear'!$1:$1,0)))</f>
        <v>RELOCATE</v>
      </c>
      <c r="S200" s="18" t="str">
        <f>IF(OR(INDEX('Raw Data Linear'!$1:$1048576,$B200,MATCH(S$7,'Raw Data Linear'!$1:$1,0))=0,ISNA(INDEX('Raw Data Linear'!$1:$1048576,$B200,MATCH(S$7,'Raw Data Linear'!$1:$1,0)))),"",INDEX('Raw Data Linear'!$1:$1048576,$B200,MATCH(S$7,'Raw Data Linear'!$1:$1,0)))</f>
        <v>CONFLICT</v>
      </c>
      <c r="T200" s="18" t="str">
        <f>IF(OR(INDEX('Raw Data Linear'!$1:$1048576,$B200,MATCH(T$7,'Raw Data Linear'!$1:$1,0))=0,ISNA(INDEX('Raw Data Linear'!$1:$1048576,$B200,MATCH(T$7,'Raw Data Linear'!$1:$1,0)))),"",INDEX('Raw Data Linear'!$1:$1048576,$B200,MATCH(T$7,'Raw Data Linear'!$1:$1,0)))</f>
        <v>LOCATED WITHIN FOOTPRINT OF PROPOSED IMPROVEMENTS</v>
      </c>
    </row>
    <row r="201" spans="1:20" ht="48" customHeight="1" x14ac:dyDescent="0.3">
      <c r="A201" s="3">
        <f t="shared" si="9"/>
        <v>1</v>
      </c>
      <c r="B201" s="3">
        <v>45</v>
      </c>
      <c r="C201" s="19">
        <f>IF(OR(INDEX('Raw Data Linear'!$1:$1048576,$B201,MATCH(C$7,'Raw Data Linear'!$1:$1,0))=0,ISNA(INDEX('Raw Data Linear'!$1:$1048576,$B201,MATCH(C$7,'Raw Data Linear'!$1:$1,0)))),"",INDEX('Raw Data Linear'!$1:$1048576,$B201,MATCH(C$7,'Raw Data Linear'!$1:$1,0)))</f>
        <v>96</v>
      </c>
      <c r="D201" s="19" t="str">
        <f>IF(OR(INDEX('Raw Data Linear'!$1:$1048576,$B201,MATCH(D$7,'Raw Data Linear'!$1:$1,0))=0,ISNA(INDEX('Raw Data Linear'!$1:$1048576,$B201,MATCH(D$7,'Raw Data Linear'!$1:$1,0)))),"",INDEX('Raw Data Linear'!$1:$1048576,$B201,MATCH(D$7,'Raw Data Linear'!$1:$1,0)))</f>
        <v>GVEC</v>
      </c>
      <c r="E201" s="19" t="e">
        <f>IF(OR(INDEX('Raw Data Linear'!$1:$1048576,$B201,MATCH(E$7,'Raw Data Linear'!$1:$1,0))=0,ISNA(INDEX('Raw Data Linear'!$1:$1048576,$B201,MATCH(E$7,'Raw Data Linear'!$1:$1,0)))),"",INDEX('Raw Data Linear'!$1:$1048576,$B201,MATCH(E$7,'Raw Data Linear'!$1:$1,0)))</f>
        <v>#N/A</v>
      </c>
      <c r="F201" s="19" t="str">
        <f>IF(OR(INDEX('Raw Data Linear'!$1:$1048576,$B201,MATCH(F$7,'Raw Data Linear'!$1:$1,0))=0,ISNA(INDEX('Raw Data Linear'!$1:$1048576,$B201,MATCH(F$7,'Raw Data Linear'!$1:$1,0)))),"",INDEX('Raw Data Linear'!$1:$1048576,$B201,MATCH(F$7,'Raw Data Linear'!$1:$1,0)))</f>
        <v>Electric Line Aerial</v>
      </c>
      <c r="G201" s="19"/>
      <c r="H201" s="25" t="str">
        <f>HYPERLINK(IF(OR(INDEX('Raw Data Linear'!$1:$1048576,$B201,MATCH(I$7,'Raw Data Linear'!$1:$1,0))=0,ISNA(INDEX('Raw Data Linear'!$1:$1048576,$B201,MATCH(I$7,'Raw Data Linear'!$1:$1,0)))),"",INDEX('Raw Data Linear'!$1:$1048576,$B201,MATCH(I$7,'Raw Data Linear'!$1:$1,0))),"Map")</f>
        <v>Map</v>
      </c>
      <c r="I201" s="25"/>
      <c r="J201" s="25" t="str">
        <f>HYPERLINK(IF(OR(INDEX('Raw Data Linear'!$1:$1048576,$B201,MATCH(J$7,'Raw Data Linear'!$1:$1,0))=0,ISNA(INDEX('Raw Data Linear'!$1:$1048576,$B201,MATCH(J$7,'Raw Data Linear'!$1:$1,0)))),"",INDEX('Raw Data Linear'!$1:$1048576,$B201,MATCH(J$7,'Raw Data Linear'!$1:$1,0))),"Map")</f>
        <v>Map</v>
      </c>
      <c r="K201" s="55" t="str">
        <f t="shared" si="12"/>
        <v>134+24.77</v>
      </c>
      <c r="L201" s="19"/>
      <c r="M201" s="19"/>
      <c r="N201" s="19" t="str">
        <f>IF(OR(INDEX('Raw Data Linear'!$1:$1048576,$B201,MATCH(N$7,'Raw Data Linear'!$1:$1,0))=0,ISNA(INDEX('Raw Data Linear'!$1:$1048576,$B201,MATCH(N$7,'Raw Data Linear'!$1:$1,0)))),"",INDEX('Raw Data Linear'!$1:$1048576,$B201,MATCH(N$7,'Raw Data Linear'!$1:$1,0)))</f>
        <v>134+24.77</v>
      </c>
      <c r="O201" s="19">
        <f>IF(OR(INDEX('Raw Data Linear'!$1:$1048576,$B201,MATCH(O$7,'Raw Data Linear'!$1:$1,0))=0,ISNA(INDEX('Raw Data Linear'!$1:$1048576,$B201,MATCH(O$7,'Raw Data Linear'!$1:$1,0)))),"",INDEX('Raw Data Linear'!$1:$1048576,$B201,MATCH(O$7,'Raw Data Linear'!$1:$1,0)))</f>
        <v>-43.08</v>
      </c>
      <c r="P201" s="19" t="str">
        <f>IF(OR(INDEX('Raw Data Linear'!$1:$1048576,$B201,MATCH(P$7,'Raw Data Linear'!$1:$1,0))=0,ISNA(INDEX('Raw Data Linear'!$1:$1048576,$B201,MATCH(P$7,'Raw Data Linear'!$1:$1,0)))),"",INDEX('Raw Data Linear'!$1:$1048576,$B201,MATCH(P$7,'Raw Data Linear'!$1:$1,0)))</f>
        <v>134+25.97</v>
      </c>
      <c r="Q201" s="19">
        <f>IF(OR(INDEX('Raw Data Linear'!$1:$1048576,$B201,MATCH(Q$7,'Raw Data Linear'!$1:$1,0))=0,ISNA(INDEX('Raw Data Linear'!$1:$1048576,$B201,MATCH(Q$7,'Raw Data Linear'!$1:$1,0)))),"",INDEX('Raw Data Linear'!$1:$1048576,$B201,MATCH(Q$7,'Raw Data Linear'!$1:$1,0)))</f>
        <v>58.77</v>
      </c>
      <c r="R201" s="19" t="str">
        <f>IF(OR(INDEX('Raw Data Linear'!$1:$1048576,$B201,MATCH(R$7,'Raw Data Linear'!$1:$1,0))=0,ISNA(INDEX('Raw Data Linear'!$1:$1048576,$B201,MATCH(R$7,'Raw Data Linear'!$1:$1,0)))),"",INDEX('Raw Data Linear'!$1:$1048576,$B201,MATCH(R$7,'Raw Data Linear'!$1:$1,0)))</f>
        <v>RELOCATE</v>
      </c>
      <c r="S201" s="19" t="str">
        <f>IF(OR(INDEX('Raw Data Linear'!$1:$1048576,$B201,MATCH(S$7,'Raw Data Linear'!$1:$1,0))=0,ISNA(INDEX('Raw Data Linear'!$1:$1048576,$B201,MATCH(S$7,'Raw Data Linear'!$1:$1,0)))),"",INDEX('Raw Data Linear'!$1:$1048576,$B201,MATCH(S$7,'Raw Data Linear'!$1:$1,0)))</f>
        <v>CONFLICT</v>
      </c>
      <c r="T201" s="19" t="str">
        <f>IF(OR(INDEX('Raw Data Linear'!$1:$1048576,$B201,MATCH(T$7,'Raw Data Linear'!$1:$1,0))=0,ISNA(INDEX('Raw Data Linear'!$1:$1048576,$B201,MATCH(T$7,'Raw Data Linear'!$1:$1,0)))),"",INDEX('Raw Data Linear'!$1:$1048576,$B201,MATCH(T$7,'Raw Data Linear'!$1:$1,0)))</f>
        <v>LOCATED WITHIN FOOTPRINT OF PROPOSED IMPROVEMENTS</v>
      </c>
    </row>
    <row r="202" spans="1:20" ht="48" customHeight="1" x14ac:dyDescent="0.3">
      <c r="A202" s="3">
        <f t="shared" si="9"/>
        <v>1</v>
      </c>
      <c r="B202" s="3">
        <v>46</v>
      </c>
      <c r="C202" s="18">
        <f>IF(OR(INDEX('Raw Data Linear'!$1:$1048576,$B202,MATCH(C$7,'Raw Data Linear'!$1:$1,0))=0,ISNA(INDEX('Raw Data Linear'!$1:$1048576,$B202,MATCH(C$7,'Raw Data Linear'!$1:$1,0)))),"",INDEX('Raw Data Linear'!$1:$1048576,$B202,MATCH(C$7,'Raw Data Linear'!$1:$1,0)))</f>
        <v>97</v>
      </c>
      <c r="D202" s="18" t="str">
        <f>IF(OR(INDEX('Raw Data Linear'!$1:$1048576,$B202,MATCH(D$7,'Raw Data Linear'!$1:$1,0))=0,ISNA(INDEX('Raw Data Linear'!$1:$1048576,$B202,MATCH(D$7,'Raw Data Linear'!$1:$1,0)))),"",INDEX('Raw Data Linear'!$1:$1048576,$B202,MATCH(D$7,'Raw Data Linear'!$1:$1,0)))</f>
        <v>AT&amp;T</v>
      </c>
      <c r="E202" s="18" t="e">
        <f>IF(OR(INDEX('Raw Data Linear'!$1:$1048576,$B202,MATCH(E$7,'Raw Data Linear'!$1:$1,0))=0,ISNA(INDEX('Raw Data Linear'!$1:$1048576,$B202,MATCH(E$7,'Raw Data Linear'!$1:$1,0)))),"",INDEX('Raw Data Linear'!$1:$1048576,$B202,MATCH(E$7,'Raw Data Linear'!$1:$1,0)))</f>
        <v>#N/A</v>
      </c>
      <c r="F202" s="18" t="str">
        <f>IF(OR(INDEX('Raw Data Linear'!$1:$1048576,$B202,MATCH(F$7,'Raw Data Linear'!$1:$1,0))=0,ISNA(INDEX('Raw Data Linear'!$1:$1048576,$B202,MATCH(F$7,'Raw Data Linear'!$1:$1,0)))),"",INDEX('Raw Data Linear'!$1:$1048576,$B202,MATCH(F$7,'Raw Data Linear'!$1:$1,0)))</f>
        <v>Communications Line Underground</v>
      </c>
      <c r="G202" s="18"/>
      <c r="H202" s="24" t="str">
        <f>HYPERLINK(IF(OR(INDEX('Raw Data Linear'!$1:$1048576,$B202,MATCH(I$7,'Raw Data Linear'!$1:$1,0))=0,ISNA(INDEX('Raw Data Linear'!$1:$1048576,$B202,MATCH(I$7,'Raw Data Linear'!$1:$1,0)))),"",INDEX('Raw Data Linear'!$1:$1048576,$B202,MATCH(I$7,'Raw Data Linear'!$1:$1,0))),"Map")</f>
        <v>Map</v>
      </c>
      <c r="I202" s="24"/>
      <c r="J202" s="24" t="str">
        <f>HYPERLINK(IF(OR(INDEX('Raw Data Linear'!$1:$1048576,$B202,MATCH(J$7,'Raw Data Linear'!$1:$1,0))=0,ISNA(INDEX('Raw Data Linear'!$1:$1048576,$B202,MATCH(J$7,'Raw Data Linear'!$1:$1,0)))),"",INDEX('Raw Data Linear'!$1:$1048576,$B202,MATCH(J$7,'Raw Data Linear'!$1:$1,0))),"Map")</f>
        <v>Map</v>
      </c>
      <c r="K202" s="54" t="str">
        <f t="shared" si="12"/>
        <v>134+26.83</v>
      </c>
      <c r="L202" s="18"/>
      <c r="M202" s="18"/>
      <c r="N202" s="18" t="str">
        <f>IF(OR(INDEX('Raw Data Linear'!$1:$1048576,$B202,MATCH(N$7,'Raw Data Linear'!$1:$1,0))=0,ISNA(INDEX('Raw Data Linear'!$1:$1048576,$B202,MATCH(N$7,'Raw Data Linear'!$1:$1,0)))),"",INDEX('Raw Data Linear'!$1:$1048576,$B202,MATCH(N$7,'Raw Data Linear'!$1:$1,0)))</f>
        <v>134+26.83</v>
      </c>
      <c r="O202" s="18">
        <f>IF(OR(INDEX('Raw Data Linear'!$1:$1048576,$B202,MATCH(O$7,'Raw Data Linear'!$1:$1,0))=0,ISNA(INDEX('Raw Data Linear'!$1:$1048576,$B202,MATCH(O$7,'Raw Data Linear'!$1:$1,0)))),"",INDEX('Raw Data Linear'!$1:$1048576,$B202,MATCH(O$7,'Raw Data Linear'!$1:$1,0)))</f>
        <v>-32.53</v>
      </c>
      <c r="P202" s="18" t="str">
        <f>IF(OR(INDEX('Raw Data Linear'!$1:$1048576,$B202,MATCH(P$7,'Raw Data Linear'!$1:$1,0))=0,ISNA(INDEX('Raw Data Linear'!$1:$1048576,$B202,MATCH(P$7,'Raw Data Linear'!$1:$1,0)))),"",INDEX('Raw Data Linear'!$1:$1048576,$B202,MATCH(P$7,'Raw Data Linear'!$1:$1,0)))</f>
        <v>133+00.41</v>
      </c>
      <c r="Q202" s="18">
        <f>IF(OR(INDEX('Raw Data Linear'!$1:$1048576,$B202,MATCH(Q$7,'Raw Data Linear'!$1:$1,0))=0,ISNA(INDEX('Raw Data Linear'!$1:$1048576,$B202,MATCH(Q$7,'Raw Data Linear'!$1:$1,0)))),"",INDEX('Raw Data Linear'!$1:$1048576,$B202,MATCH(Q$7,'Raw Data Linear'!$1:$1,0)))</f>
        <v>-26</v>
      </c>
      <c r="R202" s="18" t="str">
        <f>IF(OR(INDEX('Raw Data Linear'!$1:$1048576,$B202,MATCH(R$7,'Raw Data Linear'!$1:$1,0))=0,ISNA(INDEX('Raw Data Linear'!$1:$1048576,$B202,MATCH(R$7,'Raw Data Linear'!$1:$1,0)))),"",INDEX('Raw Data Linear'!$1:$1048576,$B202,MATCH(R$7,'Raw Data Linear'!$1:$1,0)))</f>
        <v>RELOCATE</v>
      </c>
      <c r="S202" s="18" t="str">
        <f>IF(OR(INDEX('Raw Data Linear'!$1:$1048576,$B202,MATCH(S$7,'Raw Data Linear'!$1:$1,0))=0,ISNA(INDEX('Raw Data Linear'!$1:$1048576,$B202,MATCH(S$7,'Raw Data Linear'!$1:$1,0)))),"",INDEX('Raw Data Linear'!$1:$1048576,$B202,MATCH(S$7,'Raw Data Linear'!$1:$1,0)))</f>
        <v>CONFLICT</v>
      </c>
      <c r="T202" s="18" t="str">
        <f>IF(OR(INDEX('Raw Data Linear'!$1:$1048576,$B202,MATCH(T$7,'Raw Data Linear'!$1:$1,0))=0,ISNA(INDEX('Raw Data Linear'!$1:$1048576,$B202,MATCH(T$7,'Raw Data Linear'!$1:$1,0)))),"",INDEX('Raw Data Linear'!$1:$1048576,$B202,MATCH(T$7,'Raw Data Linear'!$1:$1,0)))</f>
        <v>LOCATED WITHIN FOOTPRINT OF PROPOSED IMPROVEMENTS</v>
      </c>
    </row>
    <row r="203" spans="1:20" ht="48" customHeight="1" x14ac:dyDescent="0.3">
      <c r="A203" s="3">
        <f t="shared" si="9"/>
        <v>1</v>
      </c>
      <c r="B203" s="3">
        <v>47</v>
      </c>
      <c r="C203" s="19">
        <f>IF(OR(INDEX('Raw Data Linear'!$1:$1048576,$B203,MATCH(C$7,'Raw Data Linear'!$1:$1,0))=0,ISNA(INDEX('Raw Data Linear'!$1:$1048576,$B203,MATCH(C$7,'Raw Data Linear'!$1:$1,0)))),"",INDEX('Raw Data Linear'!$1:$1048576,$B203,MATCH(C$7,'Raw Data Linear'!$1:$1,0)))</f>
        <v>100</v>
      </c>
      <c r="D203" s="19" t="str">
        <f>IF(OR(INDEX('Raw Data Linear'!$1:$1048576,$B203,MATCH(D$7,'Raw Data Linear'!$1:$1,0))=0,ISNA(INDEX('Raw Data Linear'!$1:$1048576,$B203,MATCH(D$7,'Raw Data Linear'!$1:$1,0)))),"",INDEX('Raw Data Linear'!$1:$1048576,$B203,MATCH(D$7,'Raw Data Linear'!$1:$1,0)))</f>
        <v>AT&amp;T</v>
      </c>
      <c r="E203" s="19" t="e">
        <f>IF(OR(INDEX('Raw Data Linear'!$1:$1048576,$B203,MATCH(E$7,'Raw Data Linear'!$1:$1,0))=0,ISNA(INDEX('Raw Data Linear'!$1:$1048576,$B203,MATCH(E$7,'Raw Data Linear'!$1:$1,0)))),"",INDEX('Raw Data Linear'!$1:$1048576,$B203,MATCH(E$7,'Raw Data Linear'!$1:$1,0)))</f>
        <v>#N/A</v>
      </c>
      <c r="F203" s="19" t="str">
        <f>IF(OR(INDEX('Raw Data Linear'!$1:$1048576,$B203,MATCH(F$7,'Raw Data Linear'!$1:$1,0))=0,ISNA(INDEX('Raw Data Linear'!$1:$1048576,$B203,MATCH(F$7,'Raw Data Linear'!$1:$1,0)))),"",INDEX('Raw Data Linear'!$1:$1048576,$B203,MATCH(F$7,'Raw Data Linear'!$1:$1,0)))</f>
        <v>Communications Line Underground</v>
      </c>
      <c r="G203" s="19"/>
      <c r="H203" s="25" t="str">
        <f>HYPERLINK(IF(OR(INDEX('Raw Data Linear'!$1:$1048576,$B203,MATCH(I$7,'Raw Data Linear'!$1:$1,0))=0,ISNA(INDEX('Raw Data Linear'!$1:$1048576,$B203,MATCH(I$7,'Raw Data Linear'!$1:$1,0)))),"",INDEX('Raw Data Linear'!$1:$1048576,$B203,MATCH(I$7,'Raw Data Linear'!$1:$1,0))),"Map")</f>
        <v>Map</v>
      </c>
      <c r="I203" s="25"/>
      <c r="J203" s="25" t="str">
        <f>HYPERLINK(IF(OR(INDEX('Raw Data Linear'!$1:$1048576,$B203,MATCH(J$7,'Raw Data Linear'!$1:$1,0))=0,ISNA(INDEX('Raw Data Linear'!$1:$1048576,$B203,MATCH(J$7,'Raw Data Linear'!$1:$1,0)))),"",INDEX('Raw Data Linear'!$1:$1048576,$B203,MATCH(J$7,'Raw Data Linear'!$1:$1,0))),"Map")</f>
        <v>Map</v>
      </c>
      <c r="K203" s="55" t="str">
        <f t="shared" si="12"/>
        <v>116+37.63</v>
      </c>
      <c r="L203" s="19"/>
      <c r="M203" s="19"/>
      <c r="N203" s="19" t="str">
        <f>IF(OR(INDEX('Raw Data Linear'!$1:$1048576,$B203,MATCH(N$7,'Raw Data Linear'!$1:$1,0))=0,ISNA(INDEX('Raw Data Linear'!$1:$1048576,$B203,MATCH(N$7,'Raw Data Linear'!$1:$1,0)))),"",INDEX('Raw Data Linear'!$1:$1048576,$B203,MATCH(N$7,'Raw Data Linear'!$1:$1,0)))</f>
        <v>116+37.63</v>
      </c>
      <c r="O203" s="19">
        <f>IF(OR(INDEX('Raw Data Linear'!$1:$1048576,$B203,MATCH(O$7,'Raw Data Linear'!$1:$1,0))=0,ISNA(INDEX('Raw Data Linear'!$1:$1048576,$B203,MATCH(O$7,'Raw Data Linear'!$1:$1,0)))),"",INDEX('Raw Data Linear'!$1:$1048576,$B203,MATCH(O$7,'Raw Data Linear'!$1:$1,0)))</f>
        <v>-33.49</v>
      </c>
      <c r="P203" s="19" t="str">
        <f>IF(OR(INDEX('Raw Data Linear'!$1:$1048576,$B203,MATCH(P$7,'Raw Data Linear'!$1:$1,0))=0,ISNA(INDEX('Raw Data Linear'!$1:$1048576,$B203,MATCH(P$7,'Raw Data Linear'!$1:$1,0)))),"",INDEX('Raw Data Linear'!$1:$1048576,$B203,MATCH(P$7,'Raw Data Linear'!$1:$1,0)))</f>
        <v>143+44.54</v>
      </c>
      <c r="Q203" s="19">
        <f>IF(OR(INDEX('Raw Data Linear'!$1:$1048576,$B203,MATCH(Q$7,'Raw Data Linear'!$1:$1,0))=0,ISNA(INDEX('Raw Data Linear'!$1:$1048576,$B203,MATCH(Q$7,'Raw Data Linear'!$1:$1,0)))),"",INDEX('Raw Data Linear'!$1:$1048576,$B203,MATCH(Q$7,'Raw Data Linear'!$1:$1,0)))</f>
        <v>-29.76</v>
      </c>
      <c r="R203" s="19" t="str">
        <f>IF(OR(INDEX('Raw Data Linear'!$1:$1048576,$B203,MATCH(R$7,'Raw Data Linear'!$1:$1,0))=0,ISNA(INDEX('Raw Data Linear'!$1:$1048576,$B203,MATCH(R$7,'Raw Data Linear'!$1:$1,0)))),"",INDEX('Raw Data Linear'!$1:$1048576,$B203,MATCH(R$7,'Raw Data Linear'!$1:$1,0)))</f>
        <v>RELOCATE</v>
      </c>
      <c r="S203" s="19" t="str">
        <f>IF(OR(INDEX('Raw Data Linear'!$1:$1048576,$B203,MATCH(S$7,'Raw Data Linear'!$1:$1,0))=0,ISNA(INDEX('Raw Data Linear'!$1:$1048576,$B203,MATCH(S$7,'Raw Data Linear'!$1:$1,0)))),"",INDEX('Raw Data Linear'!$1:$1048576,$B203,MATCH(S$7,'Raw Data Linear'!$1:$1,0)))</f>
        <v>CONFLICT</v>
      </c>
      <c r="T203" s="19" t="str">
        <f>IF(OR(INDEX('Raw Data Linear'!$1:$1048576,$B203,MATCH(T$7,'Raw Data Linear'!$1:$1,0))=0,ISNA(INDEX('Raw Data Linear'!$1:$1048576,$B203,MATCH(T$7,'Raw Data Linear'!$1:$1,0)))),"",INDEX('Raw Data Linear'!$1:$1048576,$B203,MATCH(T$7,'Raw Data Linear'!$1:$1,0)))</f>
        <v>LOCATED WITHIN FOOTPRINT OF PROPOSED IMPROVEMENTS</v>
      </c>
    </row>
    <row r="204" spans="1:20" ht="48" customHeight="1" x14ac:dyDescent="0.3">
      <c r="A204" s="3">
        <f t="shared" si="9"/>
        <v>1</v>
      </c>
      <c r="B204" s="3">
        <v>48</v>
      </c>
      <c r="C204" s="18">
        <f>IF(OR(INDEX('Raw Data Linear'!$1:$1048576,$B204,MATCH(C$7,'Raw Data Linear'!$1:$1,0))=0,ISNA(INDEX('Raw Data Linear'!$1:$1048576,$B204,MATCH(C$7,'Raw Data Linear'!$1:$1,0)))),"",INDEX('Raw Data Linear'!$1:$1048576,$B204,MATCH(C$7,'Raw Data Linear'!$1:$1,0)))</f>
        <v>101</v>
      </c>
      <c r="D204" s="18" t="str">
        <f>IF(OR(INDEX('Raw Data Linear'!$1:$1048576,$B204,MATCH(D$7,'Raw Data Linear'!$1:$1,0))=0,ISNA(INDEX('Raw Data Linear'!$1:$1048576,$B204,MATCH(D$7,'Raw Data Linear'!$1:$1,0)))),"",INDEX('Raw Data Linear'!$1:$1048576,$B204,MATCH(D$7,'Raw Data Linear'!$1:$1,0)))</f>
        <v>AT&amp;T</v>
      </c>
      <c r="E204" s="18" t="e">
        <f>IF(OR(INDEX('Raw Data Linear'!$1:$1048576,$B204,MATCH(E$7,'Raw Data Linear'!$1:$1,0))=0,ISNA(INDEX('Raw Data Linear'!$1:$1048576,$B204,MATCH(E$7,'Raw Data Linear'!$1:$1,0)))),"",INDEX('Raw Data Linear'!$1:$1048576,$B204,MATCH(E$7,'Raw Data Linear'!$1:$1,0)))</f>
        <v>#N/A</v>
      </c>
      <c r="F204" s="18" t="str">
        <f>IF(OR(INDEX('Raw Data Linear'!$1:$1048576,$B204,MATCH(F$7,'Raw Data Linear'!$1:$1,0))=0,ISNA(INDEX('Raw Data Linear'!$1:$1048576,$B204,MATCH(F$7,'Raw Data Linear'!$1:$1,0)))),"",INDEX('Raw Data Linear'!$1:$1048576,$B204,MATCH(F$7,'Raw Data Linear'!$1:$1,0)))</f>
        <v>Communications Line Underground</v>
      </c>
      <c r="G204" s="18"/>
      <c r="H204" s="24" t="str">
        <f>HYPERLINK(IF(OR(INDEX('Raw Data Linear'!$1:$1048576,$B204,MATCH(I$7,'Raw Data Linear'!$1:$1,0))=0,ISNA(INDEX('Raw Data Linear'!$1:$1048576,$B204,MATCH(I$7,'Raw Data Linear'!$1:$1,0)))),"",INDEX('Raw Data Linear'!$1:$1048576,$B204,MATCH(I$7,'Raw Data Linear'!$1:$1,0))),"Map")</f>
        <v>Map</v>
      </c>
      <c r="I204" s="24"/>
      <c r="J204" s="24" t="str">
        <f>HYPERLINK(IF(OR(INDEX('Raw Data Linear'!$1:$1048576,$B204,MATCH(J$7,'Raw Data Linear'!$1:$1,0))=0,ISNA(INDEX('Raw Data Linear'!$1:$1048576,$B204,MATCH(J$7,'Raw Data Linear'!$1:$1,0)))),"",INDEX('Raw Data Linear'!$1:$1048576,$B204,MATCH(J$7,'Raw Data Linear'!$1:$1,0))),"Map")</f>
        <v>Map</v>
      </c>
      <c r="K204" s="54" t="str">
        <f t="shared" si="12"/>
        <v>134+01.31</v>
      </c>
      <c r="L204" s="18"/>
      <c r="M204" s="18"/>
      <c r="N204" s="18" t="str">
        <f>IF(OR(INDEX('Raw Data Linear'!$1:$1048576,$B204,MATCH(N$7,'Raw Data Linear'!$1:$1,0))=0,ISNA(INDEX('Raw Data Linear'!$1:$1048576,$B204,MATCH(N$7,'Raw Data Linear'!$1:$1,0)))),"",INDEX('Raw Data Linear'!$1:$1048576,$B204,MATCH(N$7,'Raw Data Linear'!$1:$1,0)))</f>
        <v>134+01.31</v>
      </c>
      <c r="O204" s="18">
        <f>IF(OR(INDEX('Raw Data Linear'!$1:$1048576,$B204,MATCH(O$7,'Raw Data Linear'!$1:$1,0))=0,ISNA(INDEX('Raw Data Linear'!$1:$1048576,$B204,MATCH(O$7,'Raw Data Linear'!$1:$1,0)))),"",INDEX('Raw Data Linear'!$1:$1048576,$B204,MATCH(O$7,'Raw Data Linear'!$1:$1,0)))</f>
        <v>-29.31</v>
      </c>
      <c r="P204" s="18" t="str">
        <f>IF(OR(INDEX('Raw Data Linear'!$1:$1048576,$B204,MATCH(P$7,'Raw Data Linear'!$1:$1,0))=0,ISNA(INDEX('Raw Data Linear'!$1:$1048576,$B204,MATCH(P$7,'Raw Data Linear'!$1:$1,0)))),"",INDEX('Raw Data Linear'!$1:$1048576,$B204,MATCH(P$7,'Raw Data Linear'!$1:$1,0)))</f>
        <v>134+00.99</v>
      </c>
      <c r="Q204" s="18">
        <f>IF(OR(INDEX('Raw Data Linear'!$1:$1048576,$B204,MATCH(Q$7,'Raw Data Linear'!$1:$1,0))=0,ISNA(INDEX('Raw Data Linear'!$1:$1048576,$B204,MATCH(Q$7,'Raw Data Linear'!$1:$1,0)))),"",INDEX('Raw Data Linear'!$1:$1048576,$B204,MATCH(Q$7,'Raw Data Linear'!$1:$1,0)))</f>
        <v>-69.05</v>
      </c>
      <c r="R204" s="18" t="str">
        <f>IF(OR(INDEX('Raw Data Linear'!$1:$1048576,$B204,MATCH(R$7,'Raw Data Linear'!$1:$1,0))=0,ISNA(INDEX('Raw Data Linear'!$1:$1048576,$B204,MATCH(R$7,'Raw Data Linear'!$1:$1,0)))),"",INDEX('Raw Data Linear'!$1:$1048576,$B204,MATCH(R$7,'Raw Data Linear'!$1:$1,0)))</f>
        <v>RELOCATE</v>
      </c>
      <c r="S204" s="18" t="str">
        <f>IF(OR(INDEX('Raw Data Linear'!$1:$1048576,$B204,MATCH(S$7,'Raw Data Linear'!$1:$1,0))=0,ISNA(INDEX('Raw Data Linear'!$1:$1048576,$B204,MATCH(S$7,'Raw Data Linear'!$1:$1,0)))),"",INDEX('Raw Data Linear'!$1:$1048576,$B204,MATCH(S$7,'Raw Data Linear'!$1:$1,0)))</f>
        <v>CONFLICT</v>
      </c>
      <c r="T204" s="18" t="str">
        <f>IF(OR(INDEX('Raw Data Linear'!$1:$1048576,$B204,MATCH(T$7,'Raw Data Linear'!$1:$1,0))=0,ISNA(INDEX('Raw Data Linear'!$1:$1048576,$B204,MATCH(T$7,'Raw Data Linear'!$1:$1,0)))),"",INDEX('Raw Data Linear'!$1:$1048576,$B204,MATCH(T$7,'Raw Data Linear'!$1:$1,0)))</f>
        <v>LOCATED WITHIN FOOTPRINT OF PROPOSED IMPROVEMENTS</v>
      </c>
    </row>
    <row r="205" spans="1:20" ht="48" customHeight="1" x14ac:dyDescent="0.3">
      <c r="A205" s="3">
        <f t="shared" si="9"/>
        <v>1</v>
      </c>
      <c r="B205" s="3">
        <v>49</v>
      </c>
      <c r="C205" s="19">
        <f>IF(OR(INDEX('Raw Data Linear'!$1:$1048576,$B205,MATCH(C$7,'Raw Data Linear'!$1:$1,0))=0,ISNA(INDEX('Raw Data Linear'!$1:$1048576,$B205,MATCH(C$7,'Raw Data Linear'!$1:$1,0)))),"",INDEX('Raw Data Linear'!$1:$1048576,$B205,MATCH(C$7,'Raw Data Linear'!$1:$1,0)))</f>
        <v>104</v>
      </c>
      <c r="D205" s="19" t="str">
        <f>IF(OR(INDEX('Raw Data Linear'!$1:$1048576,$B205,MATCH(D$7,'Raw Data Linear'!$1:$1,0))=0,ISNA(INDEX('Raw Data Linear'!$1:$1048576,$B205,MATCH(D$7,'Raw Data Linear'!$1:$1,0)))),"",INDEX('Raw Data Linear'!$1:$1048576,$B205,MATCH(D$7,'Raw Data Linear'!$1:$1,0)))</f>
        <v>GREEN VALLEY SUD</v>
      </c>
      <c r="E205" s="19" t="e">
        <f>IF(OR(INDEX('Raw Data Linear'!$1:$1048576,$B205,MATCH(E$7,'Raw Data Linear'!$1:$1,0))=0,ISNA(INDEX('Raw Data Linear'!$1:$1048576,$B205,MATCH(E$7,'Raw Data Linear'!$1:$1,0)))),"",INDEX('Raw Data Linear'!$1:$1048576,$B205,MATCH(E$7,'Raw Data Linear'!$1:$1,0)))</f>
        <v>#N/A</v>
      </c>
      <c r="F205" s="19" t="str">
        <f>IF(OR(INDEX('Raw Data Linear'!$1:$1048576,$B205,MATCH(F$7,'Raw Data Linear'!$1:$1,0))=0,ISNA(INDEX('Raw Data Linear'!$1:$1048576,$B205,MATCH(F$7,'Raw Data Linear'!$1:$1,0)))),"",INDEX('Raw Data Linear'!$1:$1048576,$B205,MATCH(F$7,'Raw Data Linear'!$1:$1,0)))</f>
        <v>Water Line</v>
      </c>
      <c r="G205" s="19"/>
      <c r="H205" s="25" t="str">
        <f>HYPERLINK(IF(OR(INDEX('Raw Data Linear'!$1:$1048576,$B205,MATCH(I$7,'Raw Data Linear'!$1:$1,0))=0,ISNA(INDEX('Raw Data Linear'!$1:$1048576,$B205,MATCH(I$7,'Raw Data Linear'!$1:$1,0)))),"",INDEX('Raw Data Linear'!$1:$1048576,$B205,MATCH(I$7,'Raw Data Linear'!$1:$1,0))),"Map")</f>
        <v>Map</v>
      </c>
      <c r="I205" s="25"/>
      <c r="J205" s="25" t="str">
        <f>HYPERLINK(IF(OR(INDEX('Raw Data Linear'!$1:$1048576,$B205,MATCH(J$7,'Raw Data Linear'!$1:$1,0))=0,ISNA(INDEX('Raw Data Linear'!$1:$1048576,$B205,MATCH(J$7,'Raw Data Linear'!$1:$1,0)))),"",INDEX('Raw Data Linear'!$1:$1048576,$B205,MATCH(J$7,'Raw Data Linear'!$1:$1,0))),"Map")</f>
        <v>Map</v>
      </c>
      <c r="K205" s="55" t="str">
        <f t="shared" si="12"/>
        <v>132+74.00</v>
      </c>
      <c r="L205" s="19"/>
      <c r="M205" s="19"/>
      <c r="N205" s="19" t="str">
        <f>IF(OR(INDEX('Raw Data Linear'!$1:$1048576,$B205,MATCH(N$7,'Raw Data Linear'!$1:$1,0))=0,ISNA(INDEX('Raw Data Linear'!$1:$1048576,$B205,MATCH(N$7,'Raw Data Linear'!$1:$1,0)))),"",INDEX('Raw Data Linear'!$1:$1048576,$B205,MATCH(N$7,'Raw Data Linear'!$1:$1,0)))</f>
        <v>132+74.00</v>
      </c>
      <c r="O205" s="19">
        <f>IF(OR(INDEX('Raw Data Linear'!$1:$1048576,$B205,MATCH(O$7,'Raw Data Linear'!$1:$1,0))=0,ISNA(INDEX('Raw Data Linear'!$1:$1048576,$B205,MATCH(O$7,'Raw Data Linear'!$1:$1,0)))),"",INDEX('Raw Data Linear'!$1:$1048576,$B205,MATCH(O$7,'Raw Data Linear'!$1:$1,0)))</f>
        <v>-91.78</v>
      </c>
      <c r="P205" s="19" t="str">
        <f>IF(OR(INDEX('Raw Data Linear'!$1:$1048576,$B205,MATCH(P$7,'Raw Data Linear'!$1:$1,0))=0,ISNA(INDEX('Raw Data Linear'!$1:$1048576,$B205,MATCH(P$7,'Raw Data Linear'!$1:$1,0)))),"",INDEX('Raw Data Linear'!$1:$1048576,$B205,MATCH(P$7,'Raw Data Linear'!$1:$1,0)))</f>
        <v>132+68.70</v>
      </c>
      <c r="Q205" s="19">
        <f>IF(OR(INDEX('Raw Data Linear'!$1:$1048576,$B205,MATCH(Q$7,'Raw Data Linear'!$1:$1,0))=0,ISNA(INDEX('Raw Data Linear'!$1:$1048576,$B205,MATCH(Q$7,'Raw Data Linear'!$1:$1,0)))),"",INDEX('Raw Data Linear'!$1:$1048576,$B205,MATCH(Q$7,'Raw Data Linear'!$1:$1,0)))</f>
        <v>-91.74</v>
      </c>
      <c r="R205" s="19" t="str">
        <f>IF(OR(INDEX('Raw Data Linear'!$1:$1048576,$B205,MATCH(R$7,'Raw Data Linear'!$1:$1,0))=0,ISNA(INDEX('Raw Data Linear'!$1:$1048576,$B205,MATCH(R$7,'Raw Data Linear'!$1:$1,0)))),"",INDEX('Raw Data Linear'!$1:$1048576,$B205,MATCH(R$7,'Raw Data Linear'!$1:$1,0)))</f>
        <v>RELOCATE</v>
      </c>
      <c r="S205" s="19" t="str">
        <f>IF(OR(INDEX('Raw Data Linear'!$1:$1048576,$B205,MATCH(S$7,'Raw Data Linear'!$1:$1,0))=0,ISNA(INDEX('Raw Data Linear'!$1:$1048576,$B205,MATCH(S$7,'Raw Data Linear'!$1:$1,0)))),"",INDEX('Raw Data Linear'!$1:$1048576,$B205,MATCH(S$7,'Raw Data Linear'!$1:$1,0)))</f>
        <v>CONFLICT</v>
      </c>
      <c r="T205" s="19" t="str">
        <f>IF(OR(INDEX('Raw Data Linear'!$1:$1048576,$B205,MATCH(T$7,'Raw Data Linear'!$1:$1,0))=0,ISNA(INDEX('Raw Data Linear'!$1:$1048576,$B205,MATCH(T$7,'Raw Data Linear'!$1:$1,0)))),"",INDEX('Raw Data Linear'!$1:$1048576,$B205,MATCH(T$7,'Raw Data Linear'!$1:$1,0)))</f>
        <v>LOCATED WITHIN FOOTPRINT OF PROPOSED IMPROVEMENTS</v>
      </c>
    </row>
    <row r="206" spans="1:20" ht="48" customHeight="1" x14ac:dyDescent="0.3">
      <c r="A206" s="3">
        <f t="shared" si="9"/>
        <v>1</v>
      </c>
      <c r="B206" s="3">
        <v>50</v>
      </c>
      <c r="C206" s="18">
        <f>IF(OR(INDEX('Raw Data Linear'!$1:$1048576,$B206,MATCH(C$7,'Raw Data Linear'!$1:$1,0))=0,ISNA(INDEX('Raw Data Linear'!$1:$1048576,$B206,MATCH(C$7,'Raw Data Linear'!$1:$1,0)))),"",INDEX('Raw Data Linear'!$1:$1048576,$B206,MATCH(C$7,'Raw Data Linear'!$1:$1,0)))</f>
        <v>105</v>
      </c>
      <c r="D206" s="18" t="str">
        <f>IF(OR(INDEX('Raw Data Linear'!$1:$1048576,$B206,MATCH(D$7,'Raw Data Linear'!$1:$1,0))=0,ISNA(INDEX('Raw Data Linear'!$1:$1048576,$B206,MATCH(D$7,'Raw Data Linear'!$1:$1,0)))),"",INDEX('Raw Data Linear'!$1:$1048576,$B206,MATCH(D$7,'Raw Data Linear'!$1:$1,0)))</f>
        <v>GREEN VALLEY SUD</v>
      </c>
      <c r="E206" s="18" t="e">
        <f>IF(OR(INDEX('Raw Data Linear'!$1:$1048576,$B206,MATCH(E$7,'Raw Data Linear'!$1:$1,0))=0,ISNA(INDEX('Raw Data Linear'!$1:$1048576,$B206,MATCH(E$7,'Raw Data Linear'!$1:$1,0)))),"",INDEX('Raw Data Linear'!$1:$1048576,$B206,MATCH(E$7,'Raw Data Linear'!$1:$1,0)))</f>
        <v>#N/A</v>
      </c>
      <c r="F206" s="18" t="str">
        <f>IF(OR(INDEX('Raw Data Linear'!$1:$1048576,$B206,MATCH(F$7,'Raw Data Linear'!$1:$1,0))=0,ISNA(INDEX('Raw Data Linear'!$1:$1048576,$B206,MATCH(F$7,'Raw Data Linear'!$1:$1,0)))),"",INDEX('Raw Data Linear'!$1:$1048576,$B206,MATCH(F$7,'Raw Data Linear'!$1:$1,0)))</f>
        <v>Water Line</v>
      </c>
      <c r="G206" s="18"/>
      <c r="H206" s="24" t="str">
        <f>HYPERLINK(IF(OR(INDEX('Raw Data Linear'!$1:$1048576,$B206,MATCH(I$7,'Raw Data Linear'!$1:$1,0))=0,ISNA(INDEX('Raw Data Linear'!$1:$1048576,$B206,MATCH(I$7,'Raw Data Linear'!$1:$1,0)))),"",INDEX('Raw Data Linear'!$1:$1048576,$B206,MATCH(I$7,'Raw Data Linear'!$1:$1,0))),"Map")</f>
        <v>Map</v>
      </c>
      <c r="I206" s="24"/>
      <c r="J206" s="24" t="str">
        <f>HYPERLINK(IF(OR(INDEX('Raw Data Linear'!$1:$1048576,$B206,MATCH(J$7,'Raw Data Linear'!$1:$1,0))=0,ISNA(INDEX('Raw Data Linear'!$1:$1048576,$B206,MATCH(J$7,'Raw Data Linear'!$1:$1,0)))),"",INDEX('Raw Data Linear'!$1:$1048576,$B206,MATCH(J$7,'Raw Data Linear'!$1:$1,0))),"Map")</f>
        <v>Map</v>
      </c>
      <c r="K206" s="54" t="str">
        <f t="shared" si="12"/>
        <v>132+68.88</v>
      </c>
      <c r="L206" s="18"/>
      <c r="M206" s="18"/>
      <c r="N206" s="18" t="str">
        <f>IF(OR(INDEX('Raw Data Linear'!$1:$1048576,$B206,MATCH(N$7,'Raw Data Linear'!$1:$1,0))=0,ISNA(INDEX('Raw Data Linear'!$1:$1048576,$B206,MATCH(N$7,'Raw Data Linear'!$1:$1,0)))),"",INDEX('Raw Data Linear'!$1:$1048576,$B206,MATCH(N$7,'Raw Data Linear'!$1:$1,0)))</f>
        <v>132+68.88</v>
      </c>
      <c r="O206" s="18">
        <f>IF(OR(INDEX('Raw Data Linear'!$1:$1048576,$B206,MATCH(O$7,'Raw Data Linear'!$1:$1,0))=0,ISNA(INDEX('Raw Data Linear'!$1:$1048576,$B206,MATCH(O$7,'Raw Data Linear'!$1:$1,0)))),"",INDEX('Raw Data Linear'!$1:$1048576,$B206,MATCH(O$7,'Raw Data Linear'!$1:$1,0)))</f>
        <v>-95.88</v>
      </c>
      <c r="P206" s="18" t="str">
        <f>IF(OR(INDEX('Raw Data Linear'!$1:$1048576,$B206,MATCH(P$7,'Raw Data Linear'!$1:$1,0))=0,ISNA(INDEX('Raw Data Linear'!$1:$1048576,$B206,MATCH(P$7,'Raw Data Linear'!$1:$1,0)))),"",INDEX('Raw Data Linear'!$1:$1048576,$B206,MATCH(P$7,'Raw Data Linear'!$1:$1,0)))</f>
        <v>132+73.88</v>
      </c>
      <c r="Q206" s="18">
        <f>IF(OR(INDEX('Raw Data Linear'!$1:$1048576,$B206,MATCH(Q$7,'Raw Data Linear'!$1:$1,0))=0,ISNA(INDEX('Raw Data Linear'!$1:$1048576,$B206,MATCH(Q$7,'Raw Data Linear'!$1:$1,0)))),"",INDEX('Raw Data Linear'!$1:$1048576,$B206,MATCH(Q$7,'Raw Data Linear'!$1:$1,0)))</f>
        <v>-95.8</v>
      </c>
      <c r="R206" s="18" t="str">
        <f>IF(OR(INDEX('Raw Data Linear'!$1:$1048576,$B206,MATCH(R$7,'Raw Data Linear'!$1:$1,0))=0,ISNA(INDEX('Raw Data Linear'!$1:$1048576,$B206,MATCH(R$7,'Raw Data Linear'!$1:$1,0)))),"",INDEX('Raw Data Linear'!$1:$1048576,$B206,MATCH(R$7,'Raw Data Linear'!$1:$1,0)))</f>
        <v>RELOCATE</v>
      </c>
      <c r="S206" s="18" t="str">
        <f>IF(OR(INDEX('Raw Data Linear'!$1:$1048576,$B206,MATCH(S$7,'Raw Data Linear'!$1:$1,0))=0,ISNA(INDEX('Raw Data Linear'!$1:$1048576,$B206,MATCH(S$7,'Raw Data Linear'!$1:$1,0)))),"",INDEX('Raw Data Linear'!$1:$1048576,$B206,MATCH(S$7,'Raw Data Linear'!$1:$1,0)))</f>
        <v>CONFLICT</v>
      </c>
      <c r="T206" s="18" t="str">
        <f>IF(OR(INDEX('Raw Data Linear'!$1:$1048576,$B206,MATCH(T$7,'Raw Data Linear'!$1:$1,0))=0,ISNA(INDEX('Raw Data Linear'!$1:$1048576,$B206,MATCH(T$7,'Raw Data Linear'!$1:$1,0)))),"",INDEX('Raw Data Linear'!$1:$1048576,$B206,MATCH(T$7,'Raw Data Linear'!$1:$1,0)))</f>
        <v>LOCATED WITHIN FOOTPRINT OF PROPOSED IMPROVEMENTS</v>
      </c>
    </row>
    <row r="207" spans="1:20" ht="48" customHeight="1" x14ac:dyDescent="0.3">
      <c r="A207" s="3">
        <f t="shared" si="9"/>
        <v>1</v>
      </c>
      <c r="B207" s="3">
        <v>51</v>
      </c>
      <c r="C207" s="19">
        <f>IF(OR(INDEX('Raw Data Linear'!$1:$1048576,$B207,MATCH(C$7,'Raw Data Linear'!$1:$1,0))=0,ISNA(INDEX('Raw Data Linear'!$1:$1048576,$B207,MATCH(C$7,'Raw Data Linear'!$1:$1,0)))),"",INDEX('Raw Data Linear'!$1:$1048576,$B207,MATCH(C$7,'Raw Data Linear'!$1:$1,0)))</f>
        <v>108</v>
      </c>
      <c r="D207" s="19" t="str">
        <f>IF(OR(INDEX('Raw Data Linear'!$1:$1048576,$B207,MATCH(D$7,'Raw Data Linear'!$1:$1,0))=0,ISNA(INDEX('Raw Data Linear'!$1:$1048576,$B207,MATCH(D$7,'Raw Data Linear'!$1:$1,0)))),"",INDEX('Raw Data Linear'!$1:$1048576,$B207,MATCH(D$7,'Raw Data Linear'!$1:$1,0)))</f>
        <v>CHARTER</v>
      </c>
      <c r="E207" s="19" t="e">
        <f>IF(OR(INDEX('Raw Data Linear'!$1:$1048576,$B207,MATCH(E$7,'Raw Data Linear'!$1:$1,0))=0,ISNA(INDEX('Raw Data Linear'!$1:$1048576,$B207,MATCH(E$7,'Raw Data Linear'!$1:$1,0)))),"",INDEX('Raw Data Linear'!$1:$1048576,$B207,MATCH(E$7,'Raw Data Linear'!$1:$1,0)))</f>
        <v>#N/A</v>
      </c>
      <c r="F207" s="19" t="str">
        <f>IF(OR(INDEX('Raw Data Linear'!$1:$1048576,$B207,MATCH(F$7,'Raw Data Linear'!$1:$1,0))=0,ISNA(INDEX('Raw Data Linear'!$1:$1048576,$B207,MATCH(F$7,'Raw Data Linear'!$1:$1,0)))),"",INDEX('Raw Data Linear'!$1:$1048576,$B207,MATCH(F$7,'Raw Data Linear'!$1:$1,0)))</f>
        <v>Communications Line Underground</v>
      </c>
      <c r="G207" s="19"/>
      <c r="H207" s="25" t="str">
        <f>HYPERLINK(IF(OR(INDEX('Raw Data Linear'!$1:$1048576,$B207,MATCH(I$7,'Raw Data Linear'!$1:$1,0))=0,ISNA(INDEX('Raw Data Linear'!$1:$1048576,$B207,MATCH(I$7,'Raw Data Linear'!$1:$1,0)))),"",INDEX('Raw Data Linear'!$1:$1048576,$B207,MATCH(I$7,'Raw Data Linear'!$1:$1,0))),"Map")</f>
        <v>Map</v>
      </c>
      <c r="I207" s="25"/>
      <c r="J207" s="25" t="str">
        <f>HYPERLINK(IF(OR(INDEX('Raw Data Linear'!$1:$1048576,$B207,MATCH(J$7,'Raw Data Linear'!$1:$1,0))=0,ISNA(INDEX('Raw Data Linear'!$1:$1048576,$B207,MATCH(J$7,'Raw Data Linear'!$1:$1,0)))),"",INDEX('Raw Data Linear'!$1:$1048576,$B207,MATCH(J$7,'Raw Data Linear'!$1:$1,0))),"Map")</f>
        <v>Map</v>
      </c>
      <c r="K207" s="55" t="str">
        <f t="shared" si="12"/>
        <v>133+20.20</v>
      </c>
      <c r="L207" s="19"/>
      <c r="M207" s="19"/>
      <c r="N207" s="19" t="str">
        <f>IF(OR(INDEX('Raw Data Linear'!$1:$1048576,$B207,MATCH(N$7,'Raw Data Linear'!$1:$1,0))=0,ISNA(INDEX('Raw Data Linear'!$1:$1048576,$B207,MATCH(N$7,'Raw Data Linear'!$1:$1,0)))),"",INDEX('Raw Data Linear'!$1:$1048576,$B207,MATCH(N$7,'Raw Data Linear'!$1:$1,0)))</f>
        <v>133+20.20</v>
      </c>
      <c r="O207" s="19">
        <f>IF(OR(INDEX('Raw Data Linear'!$1:$1048576,$B207,MATCH(O$7,'Raw Data Linear'!$1:$1,0))=0,ISNA(INDEX('Raw Data Linear'!$1:$1048576,$B207,MATCH(O$7,'Raw Data Linear'!$1:$1,0)))),"",INDEX('Raw Data Linear'!$1:$1048576,$B207,MATCH(O$7,'Raw Data Linear'!$1:$1,0)))</f>
        <v>-36.99</v>
      </c>
      <c r="P207" s="19" t="str">
        <f>IF(OR(INDEX('Raw Data Linear'!$1:$1048576,$B207,MATCH(P$7,'Raw Data Linear'!$1:$1,0))=0,ISNA(INDEX('Raw Data Linear'!$1:$1048576,$B207,MATCH(P$7,'Raw Data Linear'!$1:$1,0)))),"",INDEX('Raw Data Linear'!$1:$1048576,$B207,MATCH(P$7,'Raw Data Linear'!$1:$1,0)))</f>
        <v>132+84.65</v>
      </c>
      <c r="Q207" s="19">
        <f>IF(OR(INDEX('Raw Data Linear'!$1:$1048576,$B207,MATCH(Q$7,'Raw Data Linear'!$1:$1,0))=0,ISNA(INDEX('Raw Data Linear'!$1:$1048576,$B207,MATCH(Q$7,'Raw Data Linear'!$1:$1,0)))),"",INDEX('Raw Data Linear'!$1:$1048576,$B207,MATCH(Q$7,'Raw Data Linear'!$1:$1,0)))</f>
        <v>-186.41</v>
      </c>
      <c r="R207" s="19" t="str">
        <f>IF(OR(INDEX('Raw Data Linear'!$1:$1048576,$B207,MATCH(R$7,'Raw Data Linear'!$1:$1,0))=0,ISNA(INDEX('Raw Data Linear'!$1:$1048576,$B207,MATCH(R$7,'Raw Data Linear'!$1:$1,0)))),"",INDEX('Raw Data Linear'!$1:$1048576,$B207,MATCH(R$7,'Raw Data Linear'!$1:$1,0)))</f>
        <v>RELOCATE</v>
      </c>
      <c r="S207" s="19" t="str">
        <f>IF(OR(INDEX('Raw Data Linear'!$1:$1048576,$B207,MATCH(S$7,'Raw Data Linear'!$1:$1,0))=0,ISNA(INDEX('Raw Data Linear'!$1:$1048576,$B207,MATCH(S$7,'Raw Data Linear'!$1:$1,0)))),"",INDEX('Raw Data Linear'!$1:$1048576,$B207,MATCH(S$7,'Raw Data Linear'!$1:$1,0)))</f>
        <v>CONFLICT</v>
      </c>
      <c r="T207" s="19" t="str">
        <f>IF(OR(INDEX('Raw Data Linear'!$1:$1048576,$B207,MATCH(T$7,'Raw Data Linear'!$1:$1,0))=0,ISNA(INDEX('Raw Data Linear'!$1:$1048576,$B207,MATCH(T$7,'Raw Data Linear'!$1:$1,0)))),"",INDEX('Raw Data Linear'!$1:$1048576,$B207,MATCH(T$7,'Raw Data Linear'!$1:$1,0)))</f>
        <v>LOCATED WITHIN FOOTPRINT OF PROPOSED IMPROVEMENTS</v>
      </c>
    </row>
    <row r="208" spans="1:20" ht="48" customHeight="1" x14ac:dyDescent="0.3">
      <c r="A208" s="3">
        <f t="shared" si="9"/>
        <v>1</v>
      </c>
      <c r="B208" s="3">
        <v>52</v>
      </c>
      <c r="C208" s="18">
        <f>IF(OR(INDEX('Raw Data Linear'!$1:$1048576,$B208,MATCH(C$7,'Raw Data Linear'!$1:$1,0))=0,ISNA(INDEX('Raw Data Linear'!$1:$1048576,$B208,MATCH(C$7,'Raw Data Linear'!$1:$1,0)))),"",INDEX('Raw Data Linear'!$1:$1048576,$B208,MATCH(C$7,'Raw Data Linear'!$1:$1,0)))</f>
        <v>110</v>
      </c>
      <c r="D208" s="18" t="str">
        <f>IF(OR(INDEX('Raw Data Linear'!$1:$1048576,$B208,MATCH(D$7,'Raw Data Linear'!$1:$1,0))=0,ISNA(INDEX('Raw Data Linear'!$1:$1048576,$B208,MATCH(D$7,'Raw Data Linear'!$1:$1,0)))),"",INDEX('Raw Data Linear'!$1:$1048576,$B208,MATCH(D$7,'Raw Data Linear'!$1:$1,0)))</f>
        <v>GVEC</v>
      </c>
      <c r="E208" s="18" t="e">
        <f>IF(OR(INDEX('Raw Data Linear'!$1:$1048576,$B208,MATCH(E$7,'Raw Data Linear'!$1:$1,0))=0,ISNA(INDEX('Raw Data Linear'!$1:$1048576,$B208,MATCH(E$7,'Raw Data Linear'!$1:$1,0)))),"",INDEX('Raw Data Linear'!$1:$1048576,$B208,MATCH(E$7,'Raw Data Linear'!$1:$1,0)))</f>
        <v>#N/A</v>
      </c>
      <c r="F208" s="18" t="str">
        <f>IF(OR(INDEX('Raw Data Linear'!$1:$1048576,$B208,MATCH(F$7,'Raw Data Linear'!$1:$1,0))=0,ISNA(INDEX('Raw Data Linear'!$1:$1048576,$B208,MATCH(F$7,'Raw Data Linear'!$1:$1,0)))),"",INDEX('Raw Data Linear'!$1:$1048576,$B208,MATCH(F$7,'Raw Data Linear'!$1:$1,0)))</f>
        <v>Electric Line Aerial</v>
      </c>
      <c r="G208" s="18"/>
      <c r="H208" s="24" t="str">
        <f>HYPERLINK(IF(OR(INDEX('Raw Data Linear'!$1:$1048576,$B208,MATCH(I$7,'Raw Data Linear'!$1:$1,0))=0,ISNA(INDEX('Raw Data Linear'!$1:$1048576,$B208,MATCH(I$7,'Raw Data Linear'!$1:$1,0)))),"",INDEX('Raw Data Linear'!$1:$1048576,$B208,MATCH(I$7,'Raw Data Linear'!$1:$1,0))),"Map")</f>
        <v>Map</v>
      </c>
      <c r="I208" s="24"/>
      <c r="J208" s="24" t="str">
        <f>HYPERLINK(IF(OR(INDEX('Raw Data Linear'!$1:$1048576,$B208,MATCH(J$7,'Raw Data Linear'!$1:$1,0))=0,ISNA(INDEX('Raw Data Linear'!$1:$1048576,$B208,MATCH(J$7,'Raw Data Linear'!$1:$1,0)))),"",INDEX('Raw Data Linear'!$1:$1048576,$B208,MATCH(J$7,'Raw Data Linear'!$1:$1,0))),"Map")</f>
        <v>Map</v>
      </c>
      <c r="K208" s="54" t="str">
        <f t="shared" si="12"/>
        <v>132+88.55</v>
      </c>
      <c r="L208" s="18"/>
      <c r="M208" s="18"/>
      <c r="N208" s="18" t="str">
        <f>IF(OR(INDEX('Raw Data Linear'!$1:$1048576,$B208,MATCH(N$7,'Raw Data Linear'!$1:$1,0))=0,ISNA(INDEX('Raw Data Linear'!$1:$1048576,$B208,MATCH(N$7,'Raw Data Linear'!$1:$1,0)))),"",INDEX('Raw Data Linear'!$1:$1048576,$B208,MATCH(N$7,'Raw Data Linear'!$1:$1,0)))</f>
        <v>132+88.55</v>
      </c>
      <c r="O208" s="18">
        <f>IF(OR(INDEX('Raw Data Linear'!$1:$1048576,$B208,MATCH(O$7,'Raw Data Linear'!$1:$1,0))=0,ISNA(INDEX('Raw Data Linear'!$1:$1048576,$B208,MATCH(O$7,'Raw Data Linear'!$1:$1,0)))),"",INDEX('Raw Data Linear'!$1:$1048576,$B208,MATCH(O$7,'Raw Data Linear'!$1:$1,0)))</f>
        <v>-49.61</v>
      </c>
      <c r="P208" s="18" t="str">
        <f>IF(OR(INDEX('Raw Data Linear'!$1:$1048576,$B208,MATCH(P$7,'Raw Data Linear'!$1:$1,0))=0,ISNA(INDEX('Raw Data Linear'!$1:$1048576,$B208,MATCH(P$7,'Raw Data Linear'!$1:$1,0)))),"",INDEX('Raw Data Linear'!$1:$1048576,$B208,MATCH(P$7,'Raw Data Linear'!$1:$1,0)))</f>
        <v>132+85.92</v>
      </c>
      <c r="Q208" s="18">
        <f>IF(OR(INDEX('Raw Data Linear'!$1:$1048576,$B208,MATCH(Q$7,'Raw Data Linear'!$1:$1,0))=0,ISNA(INDEX('Raw Data Linear'!$1:$1048576,$B208,MATCH(Q$7,'Raw Data Linear'!$1:$1,0)))),"",INDEX('Raw Data Linear'!$1:$1048576,$B208,MATCH(Q$7,'Raw Data Linear'!$1:$1,0)))</f>
        <v>31.6</v>
      </c>
      <c r="R208" s="18" t="str">
        <f>IF(OR(INDEX('Raw Data Linear'!$1:$1048576,$B208,MATCH(R$7,'Raw Data Linear'!$1:$1,0))=0,ISNA(INDEX('Raw Data Linear'!$1:$1048576,$B208,MATCH(R$7,'Raw Data Linear'!$1:$1,0)))),"",INDEX('Raw Data Linear'!$1:$1048576,$B208,MATCH(R$7,'Raw Data Linear'!$1:$1,0)))</f>
        <v>RELOCATE</v>
      </c>
      <c r="S208" s="18" t="str">
        <f>IF(OR(INDEX('Raw Data Linear'!$1:$1048576,$B208,MATCH(S$7,'Raw Data Linear'!$1:$1,0))=0,ISNA(INDEX('Raw Data Linear'!$1:$1048576,$B208,MATCH(S$7,'Raw Data Linear'!$1:$1,0)))),"",INDEX('Raw Data Linear'!$1:$1048576,$B208,MATCH(S$7,'Raw Data Linear'!$1:$1,0)))</f>
        <v>CONFLICT</v>
      </c>
      <c r="T208" s="18" t="str">
        <f>IF(OR(INDEX('Raw Data Linear'!$1:$1048576,$B208,MATCH(T$7,'Raw Data Linear'!$1:$1,0))=0,ISNA(INDEX('Raw Data Linear'!$1:$1048576,$B208,MATCH(T$7,'Raw Data Linear'!$1:$1,0)))),"",INDEX('Raw Data Linear'!$1:$1048576,$B208,MATCH(T$7,'Raw Data Linear'!$1:$1,0)))</f>
        <v>LOCATED WITHIN FOOTPRINT OF PROPOSED IMPROVEMENTS</v>
      </c>
    </row>
    <row r="209" spans="1:20" ht="48" customHeight="1" x14ac:dyDescent="0.3">
      <c r="A209" s="3">
        <f t="shared" si="9"/>
        <v>1</v>
      </c>
      <c r="B209" s="3">
        <v>53</v>
      </c>
      <c r="C209" s="19">
        <f>IF(OR(INDEX('Raw Data Linear'!$1:$1048576,$B209,MATCH(C$7,'Raw Data Linear'!$1:$1,0))=0,ISNA(INDEX('Raw Data Linear'!$1:$1048576,$B209,MATCH(C$7,'Raw Data Linear'!$1:$1,0)))),"",INDEX('Raw Data Linear'!$1:$1048576,$B209,MATCH(C$7,'Raw Data Linear'!$1:$1,0)))</f>
        <v>111</v>
      </c>
      <c r="D209" s="19" t="str">
        <f>IF(OR(INDEX('Raw Data Linear'!$1:$1048576,$B209,MATCH(D$7,'Raw Data Linear'!$1:$1,0))=0,ISNA(INDEX('Raw Data Linear'!$1:$1048576,$B209,MATCH(D$7,'Raw Data Linear'!$1:$1,0)))),"",INDEX('Raw Data Linear'!$1:$1048576,$B209,MATCH(D$7,'Raw Data Linear'!$1:$1,0)))</f>
        <v>AT&amp;T</v>
      </c>
      <c r="E209" s="19" t="e">
        <f>IF(OR(INDEX('Raw Data Linear'!$1:$1048576,$B209,MATCH(E$7,'Raw Data Linear'!$1:$1,0))=0,ISNA(INDEX('Raw Data Linear'!$1:$1048576,$B209,MATCH(E$7,'Raw Data Linear'!$1:$1,0)))),"",INDEX('Raw Data Linear'!$1:$1048576,$B209,MATCH(E$7,'Raw Data Linear'!$1:$1,0)))</f>
        <v>#N/A</v>
      </c>
      <c r="F209" s="19" t="str">
        <f>IF(OR(INDEX('Raw Data Linear'!$1:$1048576,$B209,MATCH(F$7,'Raw Data Linear'!$1:$1,0))=0,ISNA(INDEX('Raw Data Linear'!$1:$1048576,$B209,MATCH(F$7,'Raw Data Linear'!$1:$1,0)))),"",INDEX('Raw Data Linear'!$1:$1048576,$B209,MATCH(F$7,'Raw Data Linear'!$1:$1,0)))</f>
        <v>Communications Line Underground</v>
      </c>
      <c r="G209" s="19"/>
      <c r="H209" s="25" t="str">
        <f>HYPERLINK(IF(OR(INDEX('Raw Data Linear'!$1:$1048576,$B209,MATCH(I$7,'Raw Data Linear'!$1:$1,0))=0,ISNA(INDEX('Raw Data Linear'!$1:$1048576,$B209,MATCH(I$7,'Raw Data Linear'!$1:$1,0)))),"",INDEX('Raw Data Linear'!$1:$1048576,$B209,MATCH(I$7,'Raw Data Linear'!$1:$1,0))),"Map")</f>
        <v>Map</v>
      </c>
      <c r="I209" s="25"/>
      <c r="J209" s="25" t="str">
        <f>HYPERLINK(IF(OR(INDEX('Raw Data Linear'!$1:$1048576,$B209,MATCH(J$7,'Raw Data Linear'!$1:$1,0))=0,ISNA(INDEX('Raw Data Linear'!$1:$1048576,$B209,MATCH(J$7,'Raw Data Linear'!$1:$1,0)))),"",INDEX('Raw Data Linear'!$1:$1048576,$B209,MATCH(J$7,'Raw Data Linear'!$1:$1,0))),"Map")</f>
        <v>Map</v>
      </c>
      <c r="K209" s="55" t="str">
        <f t="shared" si="12"/>
        <v>132+81.45</v>
      </c>
      <c r="L209" s="19"/>
      <c r="M209" s="19"/>
      <c r="N209" s="19" t="str">
        <f>IF(OR(INDEX('Raw Data Linear'!$1:$1048576,$B209,MATCH(N$7,'Raw Data Linear'!$1:$1,0))=0,ISNA(INDEX('Raw Data Linear'!$1:$1048576,$B209,MATCH(N$7,'Raw Data Linear'!$1:$1,0)))),"",INDEX('Raw Data Linear'!$1:$1048576,$B209,MATCH(N$7,'Raw Data Linear'!$1:$1,0)))</f>
        <v>132+81.45</v>
      </c>
      <c r="O209" s="19">
        <f>IF(OR(INDEX('Raw Data Linear'!$1:$1048576,$B209,MATCH(O$7,'Raw Data Linear'!$1:$1,0))=0,ISNA(INDEX('Raw Data Linear'!$1:$1048576,$B209,MATCH(O$7,'Raw Data Linear'!$1:$1,0)))),"",INDEX('Raw Data Linear'!$1:$1048576,$B209,MATCH(O$7,'Raw Data Linear'!$1:$1,0)))</f>
        <v>-43.42</v>
      </c>
      <c r="P209" s="19" t="str">
        <f>IF(OR(INDEX('Raw Data Linear'!$1:$1048576,$B209,MATCH(P$7,'Raw Data Linear'!$1:$1,0))=0,ISNA(INDEX('Raw Data Linear'!$1:$1048576,$B209,MATCH(P$7,'Raw Data Linear'!$1:$1,0)))),"",INDEX('Raw Data Linear'!$1:$1048576,$B209,MATCH(P$7,'Raw Data Linear'!$1:$1,0)))</f>
        <v>132+81.25</v>
      </c>
      <c r="Q209" s="19">
        <f>IF(OR(INDEX('Raw Data Linear'!$1:$1048576,$B209,MATCH(Q$7,'Raw Data Linear'!$1:$1,0))=0,ISNA(INDEX('Raw Data Linear'!$1:$1048576,$B209,MATCH(Q$7,'Raw Data Linear'!$1:$1,0)))),"",INDEX('Raw Data Linear'!$1:$1048576,$B209,MATCH(Q$7,'Raw Data Linear'!$1:$1,0)))</f>
        <v>-48.08</v>
      </c>
      <c r="R209" s="19" t="str">
        <f>IF(OR(INDEX('Raw Data Linear'!$1:$1048576,$B209,MATCH(R$7,'Raw Data Linear'!$1:$1,0))=0,ISNA(INDEX('Raw Data Linear'!$1:$1048576,$B209,MATCH(R$7,'Raw Data Linear'!$1:$1,0)))),"",INDEX('Raw Data Linear'!$1:$1048576,$B209,MATCH(R$7,'Raw Data Linear'!$1:$1,0)))</f>
        <v>RELOCATE</v>
      </c>
      <c r="S209" s="19" t="str">
        <f>IF(OR(INDEX('Raw Data Linear'!$1:$1048576,$B209,MATCH(S$7,'Raw Data Linear'!$1:$1,0))=0,ISNA(INDEX('Raw Data Linear'!$1:$1048576,$B209,MATCH(S$7,'Raw Data Linear'!$1:$1,0)))),"",INDEX('Raw Data Linear'!$1:$1048576,$B209,MATCH(S$7,'Raw Data Linear'!$1:$1,0)))</f>
        <v>CONFLICT</v>
      </c>
      <c r="T209" s="19" t="str">
        <f>IF(OR(INDEX('Raw Data Linear'!$1:$1048576,$B209,MATCH(T$7,'Raw Data Linear'!$1:$1,0))=0,ISNA(INDEX('Raw Data Linear'!$1:$1048576,$B209,MATCH(T$7,'Raw Data Linear'!$1:$1,0)))),"",INDEX('Raw Data Linear'!$1:$1048576,$B209,MATCH(T$7,'Raw Data Linear'!$1:$1,0)))</f>
        <v>LOCATED WITHIN FOOTPRINT OF PROPOSED IMPROVEMENTS</v>
      </c>
    </row>
    <row r="210" spans="1:20" ht="48" customHeight="1" x14ac:dyDescent="0.3">
      <c r="A210" s="3">
        <f t="shared" si="9"/>
        <v>1</v>
      </c>
      <c r="B210" s="3">
        <v>54</v>
      </c>
      <c r="C210" s="18">
        <f>IF(OR(INDEX('Raw Data Linear'!$1:$1048576,$B210,MATCH(C$7,'Raw Data Linear'!$1:$1,0))=0,ISNA(INDEX('Raw Data Linear'!$1:$1048576,$B210,MATCH(C$7,'Raw Data Linear'!$1:$1,0)))),"",INDEX('Raw Data Linear'!$1:$1048576,$B210,MATCH(C$7,'Raw Data Linear'!$1:$1,0)))</f>
        <v>112</v>
      </c>
      <c r="D210" s="18" t="str">
        <f>IF(OR(INDEX('Raw Data Linear'!$1:$1048576,$B210,MATCH(D$7,'Raw Data Linear'!$1:$1,0))=0,ISNA(INDEX('Raw Data Linear'!$1:$1048576,$B210,MATCH(D$7,'Raw Data Linear'!$1:$1,0)))),"",INDEX('Raw Data Linear'!$1:$1048576,$B210,MATCH(D$7,'Raw Data Linear'!$1:$1,0)))</f>
        <v>GREEN VALLEY SUD</v>
      </c>
      <c r="E210" s="18" t="e">
        <f>IF(OR(INDEX('Raw Data Linear'!$1:$1048576,$B210,MATCH(E$7,'Raw Data Linear'!$1:$1,0))=0,ISNA(INDEX('Raw Data Linear'!$1:$1048576,$B210,MATCH(E$7,'Raw Data Linear'!$1:$1,0)))),"",INDEX('Raw Data Linear'!$1:$1048576,$B210,MATCH(E$7,'Raw Data Linear'!$1:$1,0)))</f>
        <v>#N/A</v>
      </c>
      <c r="F210" s="18" t="str">
        <f>IF(OR(INDEX('Raw Data Linear'!$1:$1048576,$B210,MATCH(F$7,'Raw Data Linear'!$1:$1,0))=0,ISNA(INDEX('Raw Data Linear'!$1:$1048576,$B210,MATCH(F$7,'Raw Data Linear'!$1:$1,0)))),"",INDEX('Raw Data Linear'!$1:$1048576,$B210,MATCH(F$7,'Raw Data Linear'!$1:$1,0)))</f>
        <v>Water Line</v>
      </c>
      <c r="G210" s="18"/>
      <c r="H210" s="24" t="str">
        <f>HYPERLINK(IF(OR(INDEX('Raw Data Linear'!$1:$1048576,$B210,MATCH(I$7,'Raw Data Linear'!$1:$1,0))=0,ISNA(INDEX('Raw Data Linear'!$1:$1048576,$B210,MATCH(I$7,'Raw Data Linear'!$1:$1,0)))),"",INDEX('Raw Data Linear'!$1:$1048576,$B210,MATCH(I$7,'Raw Data Linear'!$1:$1,0))),"Map")</f>
        <v>Map</v>
      </c>
      <c r="I210" s="24"/>
      <c r="J210" s="24" t="str">
        <f>HYPERLINK(IF(OR(INDEX('Raw Data Linear'!$1:$1048576,$B210,MATCH(J$7,'Raw Data Linear'!$1:$1,0))=0,ISNA(INDEX('Raw Data Linear'!$1:$1048576,$B210,MATCH(J$7,'Raw Data Linear'!$1:$1,0)))),"",INDEX('Raw Data Linear'!$1:$1048576,$B210,MATCH(J$7,'Raw Data Linear'!$1:$1,0))),"Map")</f>
        <v>Map</v>
      </c>
      <c r="K210" s="54" t="str">
        <f t="shared" si="12"/>
        <v>132+71.05</v>
      </c>
      <c r="L210" s="18"/>
      <c r="M210" s="18"/>
      <c r="N210" s="18" t="str">
        <f>IF(OR(INDEX('Raw Data Linear'!$1:$1048576,$B210,MATCH(N$7,'Raw Data Linear'!$1:$1,0))=0,ISNA(INDEX('Raw Data Linear'!$1:$1048576,$B210,MATCH(N$7,'Raw Data Linear'!$1:$1,0)))),"",INDEX('Raw Data Linear'!$1:$1048576,$B210,MATCH(N$7,'Raw Data Linear'!$1:$1,0)))</f>
        <v>132+71.05</v>
      </c>
      <c r="O210" s="18">
        <f>IF(OR(INDEX('Raw Data Linear'!$1:$1048576,$B210,MATCH(O$7,'Raw Data Linear'!$1:$1,0))=0,ISNA(INDEX('Raw Data Linear'!$1:$1048576,$B210,MATCH(O$7,'Raw Data Linear'!$1:$1,0)))),"",INDEX('Raw Data Linear'!$1:$1048576,$B210,MATCH(O$7,'Raw Data Linear'!$1:$1,0)))</f>
        <v>-38.56</v>
      </c>
      <c r="P210" s="18" t="str">
        <f>IF(OR(INDEX('Raw Data Linear'!$1:$1048576,$B210,MATCH(P$7,'Raw Data Linear'!$1:$1,0))=0,ISNA(INDEX('Raw Data Linear'!$1:$1048576,$B210,MATCH(P$7,'Raw Data Linear'!$1:$1,0)))),"",INDEX('Raw Data Linear'!$1:$1048576,$B210,MATCH(P$7,'Raw Data Linear'!$1:$1,0)))</f>
        <v>132+66.67</v>
      </c>
      <c r="Q210" s="18">
        <f>IF(OR(INDEX('Raw Data Linear'!$1:$1048576,$B210,MATCH(Q$7,'Raw Data Linear'!$1:$1,0))=0,ISNA(INDEX('Raw Data Linear'!$1:$1048576,$B210,MATCH(Q$7,'Raw Data Linear'!$1:$1,0)))),"",INDEX('Raw Data Linear'!$1:$1048576,$B210,MATCH(Q$7,'Raw Data Linear'!$1:$1,0)))</f>
        <v>-145.49</v>
      </c>
      <c r="R210" s="18" t="str">
        <f>IF(OR(INDEX('Raw Data Linear'!$1:$1048576,$B210,MATCH(R$7,'Raw Data Linear'!$1:$1,0))=0,ISNA(INDEX('Raw Data Linear'!$1:$1048576,$B210,MATCH(R$7,'Raw Data Linear'!$1:$1,0)))),"",INDEX('Raw Data Linear'!$1:$1048576,$B210,MATCH(R$7,'Raw Data Linear'!$1:$1,0)))</f>
        <v>RELOCATE</v>
      </c>
      <c r="S210" s="18" t="str">
        <f>IF(OR(INDEX('Raw Data Linear'!$1:$1048576,$B210,MATCH(S$7,'Raw Data Linear'!$1:$1,0))=0,ISNA(INDEX('Raw Data Linear'!$1:$1048576,$B210,MATCH(S$7,'Raw Data Linear'!$1:$1,0)))),"",INDEX('Raw Data Linear'!$1:$1048576,$B210,MATCH(S$7,'Raw Data Linear'!$1:$1,0)))</f>
        <v>CONFLICT</v>
      </c>
      <c r="T210" s="18" t="str">
        <f>IF(OR(INDEX('Raw Data Linear'!$1:$1048576,$B210,MATCH(T$7,'Raw Data Linear'!$1:$1,0))=0,ISNA(INDEX('Raw Data Linear'!$1:$1048576,$B210,MATCH(T$7,'Raw Data Linear'!$1:$1,0)))),"",INDEX('Raw Data Linear'!$1:$1048576,$B210,MATCH(T$7,'Raw Data Linear'!$1:$1,0)))</f>
        <v>LOCATED WITHIN FOOTPRINT OF PROPOSED IMPROVEMENTS</v>
      </c>
    </row>
    <row r="211" spans="1:20" ht="48" customHeight="1" x14ac:dyDescent="0.3">
      <c r="A211" s="3">
        <f t="shared" si="9"/>
        <v>1</v>
      </c>
      <c r="B211" s="3">
        <v>55</v>
      </c>
      <c r="C211" s="19">
        <f>IF(OR(INDEX('Raw Data Linear'!$1:$1048576,$B211,MATCH(C$7,'Raw Data Linear'!$1:$1,0))=0,ISNA(INDEX('Raw Data Linear'!$1:$1048576,$B211,MATCH(C$7,'Raw Data Linear'!$1:$1,0)))),"",INDEX('Raw Data Linear'!$1:$1048576,$B211,MATCH(C$7,'Raw Data Linear'!$1:$1,0)))</f>
        <v>116</v>
      </c>
      <c r="D211" s="19" t="str">
        <f>IF(OR(INDEX('Raw Data Linear'!$1:$1048576,$B211,MATCH(D$7,'Raw Data Linear'!$1:$1,0))=0,ISNA(INDEX('Raw Data Linear'!$1:$1048576,$B211,MATCH(D$7,'Raw Data Linear'!$1:$1,0)))),"",INDEX('Raw Data Linear'!$1:$1048576,$B211,MATCH(D$7,'Raw Data Linear'!$1:$1,0)))</f>
        <v>CHARTER</v>
      </c>
      <c r="E211" s="19" t="e">
        <f>IF(OR(INDEX('Raw Data Linear'!$1:$1048576,$B211,MATCH(E$7,'Raw Data Linear'!$1:$1,0))=0,ISNA(INDEX('Raw Data Linear'!$1:$1048576,$B211,MATCH(E$7,'Raw Data Linear'!$1:$1,0)))),"",INDEX('Raw Data Linear'!$1:$1048576,$B211,MATCH(E$7,'Raw Data Linear'!$1:$1,0)))</f>
        <v>#N/A</v>
      </c>
      <c r="F211" s="19" t="str">
        <f>IF(OR(INDEX('Raw Data Linear'!$1:$1048576,$B211,MATCH(F$7,'Raw Data Linear'!$1:$1,0))=0,ISNA(INDEX('Raw Data Linear'!$1:$1048576,$B211,MATCH(F$7,'Raw Data Linear'!$1:$1,0)))),"",INDEX('Raw Data Linear'!$1:$1048576,$B211,MATCH(F$7,'Raw Data Linear'!$1:$1,0)))</f>
        <v>Communications Line Underground</v>
      </c>
      <c r="G211" s="19"/>
      <c r="H211" s="25" t="str">
        <f>HYPERLINK(IF(OR(INDEX('Raw Data Linear'!$1:$1048576,$B211,MATCH(I$7,'Raw Data Linear'!$1:$1,0))=0,ISNA(INDEX('Raw Data Linear'!$1:$1048576,$B211,MATCH(I$7,'Raw Data Linear'!$1:$1,0)))),"",INDEX('Raw Data Linear'!$1:$1048576,$B211,MATCH(I$7,'Raw Data Linear'!$1:$1,0))),"Map")</f>
        <v>Map</v>
      </c>
      <c r="I211" s="25"/>
      <c r="J211" s="25" t="str">
        <f>HYPERLINK(IF(OR(INDEX('Raw Data Linear'!$1:$1048576,$B211,MATCH(J$7,'Raw Data Linear'!$1:$1,0))=0,ISNA(INDEX('Raw Data Linear'!$1:$1048576,$B211,MATCH(J$7,'Raw Data Linear'!$1:$1,0)))),"",INDEX('Raw Data Linear'!$1:$1048576,$B211,MATCH(J$7,'Raw Data Linear'!$1:$1,0))),"Map")</f>
        <v>Map</v>
      </c>
      <c r="K211" s="55" t="str">
        <f t="shared" si="12"/>
        <v>132+85.92</v>
      </c>
      <c r="L211" s="19"/>
      <c r="M211" s="19"/>
      <c r="N211" s="19" t="str">
        <f>IF(OR(INDEX('Raw Data Linear'!$1:$1048576,$B211,MATCH(N$7,'Raw Data Linear'!$1:$1,0))=0,ISNA(INDEX('Raw Data Linear'!$1:$1048576,$B211,MATCH(N$7,'Raw Data Linear'!$1:$1,0)))),"",INDEX('Raw Data Linear'!$1:$1048576,$B211,MATCH(N$7,'Raw Data Linear'!$1:$1,0)))</f>
        <v>132+85.92</v>
      </c>
      <c r="O211" s="19">
        <f>IF(OR(INDEX('Raw Data Linear'!$1:$1048576,$B211,MATCH(O$7,'Raw Data Linear'!$1:$1,0))=0,ISNA(INDEX('Raw Data Linear'!$1:$1048576,$B211,MATCH(O$7,'Raw Data Linear'!$1:$1,0)))),"",INDEX('Raw Data Linear'!$1:$1048576,$B211,MATCH(O$7,'Raw Data Linear'!$1:$1,0)))</f>
        <v>31.6</v>
      </c>
      <c r="P211" s="19" t="str">
        <f>IF(OR(INDEX('Raw Data Linear'!$1:$1048576,$B211,MATCH(P$7,'Raw Data Linear'!$1:$1,0))=0,ISNA(INDEX('Raw Data Linear'!$1:$1048576,$B211,MATCH(P$7,'Raw Data Linear'!$1:$1,0)))),"",INDEX('Raw Data Linear'!$1:$1048576,$B211,MATCH(P$7,'Raw Data Linear'!$1:$1,0)))</f>
        <v>133+09.96</v>
      </c>
      <c r="Q211" s="19">
        <f>IF(OR(INDEX('Raw Data Linear'!$1:$1048576,$B211,MATCH(Q$7,'Raw Data Linear'!$1:$1,0))=0,ISNA(INDEX('Raw Data Linear'!$1:$1048576,$B211,MATCH(Q$7,'Raw Data Linear'!$1:$1,0)))),"",INDEX('Raw Data Linear'!$1:$1048576,$B211,MATCH(Q$7,'Raw Data Linear'!$1:$1,0)))</f>
        <v>176.83</v>
      </c>
      <c r="R211" s="19" t="str">
        <f>IF(OR(INDEX('Raw Data Linear'!$1:$1048576,$B211,MATCH(R$7,'Raw Data Linear'!$1:$1,0))=0,ISNA(INDEX('Raw Data Linear'!$1:$1048576,$B211,MATCH(R$7,'Raw Data Linear'!$1:$1,0)))),"",INDEX('Raw Data Linear'!$1:$1048576,$B211,MATCH(R$7,'Raw Data Linear'!$1:$1,0)))</f>
        <v>RELOCATE</v>
      </c>
      <c r="S211" s="19" t="str">
        <f>IF(OR(INDEX('Raw Data Linear'!$1:$1048576,$B211,MATCH(S$7,'Raw Data Linear'!$1:$1,0))=0,ISNA(INDEX('Raw Data Linear'!$1:$1048576,$B211,MATCH(S$7,'Raw Data Linear'!$1:$1,0)))),"",INDEX('Raw Data Linear'!$1:$1048576,$B211,MATCH(S$7,'Raw Data Linear'!$1:$1,0)))</f>
        <v>CONFLICT</v>
      </c>
      <c r="T211" s="19" t="str">
        <f>IF(OR(INDEX('Raw Data Linear'!$1:$1048576,$B211,MATCH(T$7,'Raw Data Linear'!$1:$1,0))=0,ISNA(INDEX('Raw Data Linear'!$1:$1048576,$B211,MATCH(T$7,'Raw Data Linear'!$1:$1,0)))),"",INDEX('Raw Data Linear'!$1:$1048576,$B211,MATCH(T$7,'Raw Data Linear'!$1:$1,0)))</f>
        <v>LOCATED WITHIN FOOTPRINT OF PROPOSED IMPROVEMENTS</v>
      </c>
    </row>
    <row r="212" spans="1:20" ht="48" customHeight="1" x14ac:dyDescent="0.3">
      <c r="A212" s="3">
        <f t="shared" si="9"/>
        <v>1</v>
      </c>
      <c r="B212" s="3">
        <v>56</v>
      </c>
      <c r="C212" s="18">
        <f>IF(OR(INDEX('Raw Data Linear'!$1:$1048576,$B212,MATCH(C$7,'Raw Data Linear'!$1:$1,0))=0,ISNA(INDEX('Raw Data Linear'!$1:$1048576,$B212,MATCH(C$7,'Raw Data Linear'!$1:$1,0)))),"",INDEX('Raw Data Linear'!$1:$1048576,$B212,MATCH(C$7,'Raw Data Linear'!$1:$1,0)))</f>
        <v>122</v>
      </c>
      <c r="D212" s="18" t="str">
        <f>IF(OR(INDEX('Raw Data Linear'!$1:$1048576,$B212,MATCH(D$7,'Raw Data Linear'!$1:$1,0))=0,ISNA(INDEX('Raw Data Linear'!$1:$1048576,$B212,MATCH(D$7,'Raw Data Linear'!$1:$1,0)))),"",INDEX('Raw Data Linear'!$1:$1048576,$B212,MATCH(D$7,'Raw Data Linear'!$1:$1,0)))</f>
        <v>GREEN VALLEY SUD</v>
      </c>
      <c r="E212" s="18" t="e">
        <f>IF(OR(INDEX('Raw Data Linear'!$1:$1048576,$B212,MATCH(E$7,'Raw Data Linear'!$1:$1,0))=0,ISNA(INDEX('Raw Data Linear'!$1:$1048576,$B212,MATCH(E$7,'Raw Data Linear'!$1:$1,0)))),"",INDEX('Raw Data Linear'!$1:$1048576,$B212,MATCH(E$7,'Raw Data Linear'!$1:$1,0)))</f>
        <v>#N/A</v>
      </c>
      <c r="F212" s="18" t="str">
        <f>IF(OR(INDEX('Raw Data Linear'!$1:$1048576,$B212,MATCH(F$7,'Raw Data Linear'!$1:$1,0))=0,ISNA(INDEX('Raw Data Linear'!$1:$1048576,$B212,MATCH(F$7,'Raw Data Linear'!$1:$1,0)))),"",INDEX('Raw Data Linear'!$1:$1048576,$B212,MATCH(F$7,'Raw Data Linear'!$1:$1,0)))</f>
        <v>Water Line</v>
      </c>
      <c r="G212" s="18"/>
      <c r="H212" s="24" t="str">
        <f>HYPERLINK(IF(OR(INDEX('Raw Data Linear'!$1:$1048576,$B212,MATCH(I$7,'Raw Data Linear'!$1:$1,0))=0,ISNA(INDEX('Raw Data Linear'!$1:$1048576,$B212,MATCH(I$7,'Raw Data Linear'!$1:$1,0)))),"",INDEX('Raw Data Linear'!$1:$1048576,$B212,MATCH(I$7,'Raw Data Linear'!$1:$1,0))),"Map")</f>
        <v>Map</v>
      </c>
      <c r="I212" s="24"/>
      <c r="J212" s="24" t="str">
        <f>HYPERLINK(IF(OR(INDEX('Raw Data Linear'!$1:$1048576,$B212,MATCH(J$7,'Raw Data Linear'!$1:$1,0))=0,ISNA(INDEX('Raw Data Linear'!$1:$1048576,$B212,MATCH(J$7,'Raw Data Linear'!$1:$1,0)))),"",INDEX('Raw Data Linear'!$1:$1048576,$B212,MATCH(J$7,'Raw Data Linear'!$1:$1,0))),"Map")</f>
        <v>Map</v>
      </c>
      <c r="K212" s="54" t="str">
        <f t="shared" si="12"/>
        <v>132+47.79</v>
      </c>
      <c r="L212" s="18"/>
      <c r="M212" s="18"/>
      <c r="N212" s="18" t="str">
        <f>IF(OR(INDEX('Raw Data Linear'!$1:$1048576,$B212,MATCH(N$7,'Raw Data Linear'!$1:$1,0))=0,ISNA(INDEX('Raw Data Linear'!$1:$1048576,$B212,MATCH(N$7,'Raw Data Linear'!$1:$1,0)))),"",INDEX('Raw Data Linear'!$1:$1048576,$B212,MATCH(N$7,'Raw Data Linear'!$1:$1,0)))</f>
        <v>132+47.79</v>
      </c>
      <c r="O212" s="18">
        <f>IF(OR(INDEX('Raw Data Linear'!$1:$1048576,$B212,MATCH(O$7,'Raw Data Linear'!$1:$1,0))=0,ISNA(INDEX('Raw Data Linear'!$1:$1048576,$B212,MATCH(O$7,'Raw Data Linear'!$1:$1,0)))),"",INDEX('Raw Data Linear'!$1:$1048576,$B212,MATCH(O$7,'Raw Data Linear'!$1:$1,0)))</f>
        <v>40.98</v>
      </c>
      <c r="P212" s="18" t="str">
        <f>IF(OR(INDEX('Raw Data Linear'!$1:$1048576,$B212,MATCH(P$7,'Raw Data Linear'!$1:$1,0))=0,ISNA(INDEX('Raw Data Linear'!$1:$1048576,$B212,MATCH(P$7,'Raw Data Linear'!$1:$1,0)))),"",INDEX('Raw Data Linear'!$1:$1048576,$B212,MATCH(P$7,'Raw Data Linear'!$1:$1,0)))</f>
        <v>132+49.97</v>
      </c>
      <c r="Q212" s="18">
        <f>IF(OR(INDEX('Raw Data Linear'!$1:$1048576,$B212,MATCH(Q$7,'Raw Data Linear'!$1:$1,0))=0,ISNA(INDEX('Raw Data Linear'!$1:$1048576,$B212,MATCH(Q$7,'Raw Data Linear'!$1:$1,0)))),"",INDEX('Raw Data Linear'!$1:$1048576,$B212,MATCH(Q$7,'Raw Data Linear'!$1:$1,0)))</f>
        <v>139.52000000000001</v>
      </c>
      <c r="R212" s="18" t="str">
        <f>IF(OR(INDEX('Raw Data Linear'!$1:$1048576,$B212,MATCH(R$7,'Raw Data Linear'!$1:$1,0))=0,ISNA(INDEX('Raw Data Linear'!$1:$1048576,$B212,MATCH(R$7,'Raw Data Linear'!$1:$1,0)))),"",INDEX('Raw Data Linear'!$1:$1048576,$B212,MATCH(R$7,'Raw Data Linear'!$1:$1,0)))</f>
        <v>RELOCATE</v>
      </c>
      <c r="S212" s="18" t="str">
        <f>IF(OR(INDEX('Raw Data Linear'!$1:$1048576,$B212,MATCH(S$7,'Raw Data Linear'!$1:$1,0))=0,ISNA(INDEX('Raw Data Linear'!$1:$1048576,$B212,MATCH(S$7,'Raw Data Linear'!$1:$1,0)))),"",INDEX('Raw Data Linear'!$1:$1048576,$B212,MATCH(S$7,'Raw Data Linear'!$1:$1,0)))</f>
        <v>CONFLICT</v>
      </c>
      <c r="T212" s="18" t="str">
        <f>IF(OR(INDEX('Raw Data Linear'!$1:$1048576,$B212,MATCH(T$7,'Raw Data Linear'!$1:$1,0))=0,ISNA(INDEX('Raw Data Linear'!$1:$1048576,$B212,MATCH(T$7,'Raw Data Linear'!$1:$1,0)))),"",INDEX('Raw Data Linear'!$1:$1048576,$B212,MATCH(T$7,'Raw Data Linear'!$1:$1,0)))</f>
        <v>LOCATED WITHIN FOOTPRINT OF PROPOSED IMPROVEMENTS</v>
      </c>
    </row>
    <row r="213" spans="1:20" ht="48" customHeight="1" x14ac:dyDescent="0.3">
      <c r="A213" s="3">
        <f t="shared" si="9"/>
        <v>1</v>
      </c>
      <c r="B213" s="3">
        <v>57</v>
      </c>
      <c r="C213" s="19">
        <f>IF(OR(INDEX('Raw Data Linear'!$1:$1048576,$B213,MATCH(C$7,'Raw Data Linear'!$1:$1,0))=0,ISNA(INDEX('Raw Data Linear'!$1:$1048576,$B213,MATCH(C$7,'Raw Data Linear'!$1:$1,0)))),"",INDEX('Raw Data Linear'!$1:$1048576,$B213,MATCH(C$7,'Raw Data Linear'!$1:$1,0)))</f>
        <v>123</v>
      </c>
      <c r="D213" s="19" t="str">
        <f>IF(OR(INDEX('Raw Data Linear'!$1:$1048576,$B213,MATCH(D$7,'Raw Data Linear'!$1:$1,0))=0,ISNA(INDEX('Raw Data Linear'!$1:$1048576,$B213,MATCH(D$7,'Raw Data Linear'!$1:$1,0)))),"",INDEX('Raw Data Linear'!$1:$1048576,$B213,MATCH(D$7,'Raw Data Linear'!$1:$1,0)))</f>
        <v>GREEN VALLEY SUD</v>
      </c>
      <c r="E213" s="19" t="e">
        <f>IF(OR(INDEX('Raw Data Linear'!$1:$1048576,$B213,MATCH(E$7,'Raw Data Linear'!$1:$1,0))=0,ISNA(INDEX('Raw Data Linear'!$1:$1048576,$B213,MATCH(E$7,'Raw Data Linear'!$1:$1,0)))),"",INDEX('Raw Data Linear'!$1:$1048576,$B213,MATCH(E$7,'Raw Data Linear'!$1:$1,0)))</f>
        <v>#N/A</v>
      </c>
      <c r="F213" s="19" t="str">
        <f>IF(OR(INDEX('Raw Data Linear'!$1:$1048576,$B213,MATCH(F$7,'Raw Data Linear'!$1:$1,0))=0,ISNA(INDEX('Raw Data Linear'!$1:$1048576,$B213,MATCH(F$7,'Raw Data Linear'!$1:$1,0)))),"",INDEX('Raw Data Linear'!$1:$1048576,$B213,MATCH(F$7,'Raw Data Linear'!$1:$1,0)))</f>
        <v>Water Line</v>
      </c>
      <c r="G213" s="19"/>
      <c r="H213" s="25" t="str">
        <f>HYPERLINK(IF(OR(INDEX('Raw Data Linear'!$1:$1048576,$B213,MATCH(I$7,'Raw Data Linear'!$1:$1,0))=0,ISNA(INDEX('Raw Data Linear'!$1:$1048576,$B213,MATCH(I$7,'Raw Data Linear'!$1:$1,0)))),"",INDEX('Raw Data Linear'!$1:$1048576,$B213,MATCH(I$7,'Raw Data Linear'!$1:$1,0))),"Map")</f>
        <v>Map</v>
      </c>
      <c r="I213" s="25"/>
      <c r="J213" s="25" t="str">
        <f>HYPERLINK(IF(OR(INDEX('Raw Data Linear'!$1:$1048576,$B213,MATCH(J$7,'Raw Data Linear'!$1:$1,0))=0,ISNA(INDEX('Raw Data Linear'!$1:$1048576,$B213,MATCH(J$7,'Raw Data Linear'!$1:$1,0)))),"",INDEX('Raw Data Linear'!$1:$1048576,$B213,MATCH(J$7,'Raw Data Linear'!$1:$1,0))),"Map")</f>
        <v>Map</v>
      </c>
      <c r="K213" s="55" t="str">
        <f t="shared" si="12"/>
        <v>132+47.62</v>
      </c>
      <c r="L213" s="19"/>
      <c r="M213" s="19"/>
      <c r="N213" s="19" t="str">
        <f>IF(OR(INDEX('Raw Data Linear'!$1:$1048576,$B213,MATCH(N$7,'Raw Data Linear'!$1:$1,0))=0,ISNA(INDEX('Raw Data Linear'!$1:$1048576,$B213,MATCH(N$7,'Raw Data Linear'!$1:$1,0)))),"",INDEX('Raw Data Linear'!$1:$1048576,$B213,MATCH(N$7,'Raw Data Linear'!$1:$1,0)))</f>
        <v>132+47.62</v>
      </c>
      <c r="O213" s="19">
        <f>IF(OR(INDEX('Raw Data Linear'!$1:$1048576,$B213,MATCH(O$7,'Raw Data Linear'!$1:$1,0))=0,ISNA(INDEX('Raw Data Linear'!$1:$1048576,$B213,MATCH(O$7,'Raw Data Linear'!$1:$1,0)))),"",INDEX('Raw Data Linear'!$1:$1048576,$B213,MATCH(O$7,'Raw Data Linear'!$1:$1,0)))</f>
        <v>40.99</v>
      </c>
      <c r="P213" s="19" t="str">
        <f>IF(OR(INDEX('Raw Data Linear'!$1:$1048576,$B213,MATCH(P$7,'Raw Data Linear'!$1:$1,0))=0,ISNA(INDEX('Raw Data Linear'!$1:$1048576,$B213,MATCH(P$7,'Raw Data Linear'!$1:$1,0)))),"",INDEX('Raw Data Linear'!$1:$1048576,$B213,MATCH(P$7,'Raw Data Linear'!$1:$1,0)))</f>
        <v>132+47.79</v>
      </c>
      <c r="Q213" s="19">
        <f>IF(OR(INDEX('Raw Data Linear'!$1:$1048576,$B213,MATCH(Q$7,'Raw Data Linear'!$1:$1,0))=0,ISNA(INDEX('Raw Data Linear'!$1:$1048576,$B213,MATCH(Q$7,'Raw Data Linear'!$1:$1,0)))),"",INDEX('Raw Data Linear'!$1:$1048576,$B213,MATCH(Q$7,'Raw Data Linear'!$1:$1,0)))</f>
        <v>40.98</v>
      </c>
      <c r="R213" s="19" t="str">
        <f>IF(OR(INDEX('Raw Data Linear'!$1:$1048576,$B213,MATCH(R$7,'Raw Data Linear'!$1:$1,0))=0,ISNA(INDEX('Raw Data Linear'!$1:$1048576,$B213,MATCH(R$7,'Raw Data Linear'!$1:$1,0)))),"",INDEX('Raw Data Linear'!$1:$1048576,$B213,MATCH(R$7,'Raw Data Linear'!$1:$1,0)))</f>
        <v>RELOCATE</v>
      </c>
      <c r="S213" s="19" t="str">
        <f>IF(OR(INDEX('Raw Data Linear'!$1:$1048576,$B213,MATCH(S$7,'Raw Data Linear'!$1:$1,0))=0,ISNA(INDEX('Raw Data Linear'!$1:$1048576,$B213,MATCH(S$7,'Raw Data Linear'!$1:$1,0)))),"",INDEX('Raw Data Linear'!$1:$1048576,$B213,MATCH(S$7,'Raw Data Linear'!$1:$1,0)))</f>
        <v>CONFLICT</v>
      </c>
      <c r="T213" s="19" t="str">
        <f>IF(OR(INDEX('Raw Data Linear'!$1:$1048576,$B213,MATCH(T$7,'Raw Data Linear'!$1:$1,0))=0,ISNA(INDEX('Raw Data Linear'!$1:$1048576,$B213,MATCH(T$7,'Raw Data Linear'!$1:$1,0)))),"",INDEX('Raw Data Linear'!$1:$1048576,$B213,MATCH(T$7,'Raw Data Linear'!$1:$1,0)))</f>
        <v>LOCATED WITHIN FOOTPRINT OF PROPOSED IMPROVEMENTS</v>
      </c>
    </row>
    <row r="214" spans="1:20" ht="48" customHeight="1" x14ac:dyDescent="0.3">
      <c r="A214" s="3">
        <f t="shared" si="9"/>
        <v>1</v>
      </c>
      <c r="B214" s="3">
        <v>58</v>
      </c>
      <c r="C214" s="18">
        <f>IF(OR(INDEX('Raw Data Linear'!$1:$1048576,$B214,MATCH(C$7,'Raw Data Linear'!$1:$1,0))=0,ISNA(INDEX('Raw Data Linear'!$1:$1048576,$B214,MATCH(C$7,'Raw Data Linear'!$1:$1,0)))),"",INDEX('Raw Data Linear'!$1:$1048576,$B214,MATCH(C$7,'Raw Data Linear'!$1:$1,0)))</f>
        <v>124</v>
      </c>
      <c r="D214" s="18" t="str">
        <f>IF(OR(INDEX('Raw Data Linear'!$1:$1048576,$B214,MATCH(D$7,'Raw Data Linear'!$1:$1,0))=0,ISNA(INDEX('Raw Data Linear'!$1:$1048576,$B214,MATCH(D$7,'Raw Data Linear'!$1:$1,0)))),"",INDEX('Raw Data Linear'!$1:$1048576,$B214,MATCH(D$7,'Raw Data Linear'!$1:$1,0)))</f>
        <v>AT&amp;T</v>
      </c>
      <c r="E214" s="18" t="e">
        <f>IF(OR(INDEX('Raw Data Linear'!$1:$1048576,$B214,MATCH(E$7,'Raw Data Linear'!$1:$1,0))=0,ISNA(INDEX('Raw Data Linear'!$1:$1048576,$B214,MATCH(E$7,'Raw Data Linear'!$1:$1,0)))),"",INDEX('Raw Data Linear'!$1:$1048576,$B214,MATCH(E$7,'Raw Data Linear'!$1:$1,0)))</f>
        <v>#N/A</v>
      </c>
      <c r="F214" s="18" t="str">
        <f>IF(OR(INDEX('Raw Data Linear'!$1:$1048576,$B214,MATCH(F$7,'Raw Data Linear'!$1:$1,0))=0,ISNA(INDEX('Raw Data Linear'!$1:$1048576,$B214,MATCH(F$7,'Raw Data Linear'!$1:$1,0)))),"",INDEX('Raw Data Linear'!$1:$1048576,$B214,MATCH(F$7,'Raw Data Linear'!$1:$1,0)))</f>
        <v>Communications Line Underground</v>
      </c>
      <c r="G214" s="18"/>
      <c r="H214" s="24" t="str">
        <f>HYPERLINK(IF(OR(INDEX('Raw Data Linear'!$1:$1048576,$B214,MATCH(I$7,'Raw Data Linear'!$1:$1,0))=0,ISNA(INDEX('Raw Data Linear'!$1:$1048576,$B214,MATCH(I$7,'Raw Data Linear'!$1:$1,0)))),"",INDEX('Raw Data Linear'!$1:$1048576,$B214,MATCH(I$7,'Raw Data Linear'!$1:$1,0))),"Map")</f>
        <v>Map</v>
      </c>
      <c r="I214" s="24"/>
      <c r="J214" s="24" t="str">
        <f>HYPERLINK(IF(OR(INDEX('Raw Data Linear'!$1:$1048576,$B214,MATCH(J$7,'Raw Data Linear'!$1:$1,0))=0,ISNA(INDEX('Raw Data Linear'!$1:$1048576,$B214,MATCH(J$7,'Raw Data Linear'!$1:$1,0)))),"",INDEX('Raw Data Linear'!$1:$1048576,$B214,MATCH(J$7,'Raw Data Linear'!$1:$1,0))),"Map")</f>
        <v>Map</v>
      </c>
      <c r="K214" s="54" t="str">
        <f t="shared" si="12"/>
        <v>132+36.98</v>
      </c>
      <c r="L214" s="18"/>
      <c r="M214" s="18"/>
      <c r="N214" s="18" t="str">
        <f>IF(OR(INDEX('Raw Data Linear'!$1:$1048576,$B214,MATCH(N$7,'Raw Data Linear'!$1:$1,0))=0,ISNA(INDEX('Raw Data Linear'!$1:$1048576,$B214,MATCH(N$7,'Raw Data Linear'!$1:$1,0)))),"",INDEX('Raw Data Linear'!$1:$1048576,$B214,MATCH(N$7,'Raw Data Linear'!$1:$1,0)))</f>
        <v>132+36.98</v>
      </c>
      <c r="O214" s="18">
        <f>IF(OR(INDEX('Raw Data Linear'!$1:$1048576,$B214,MATCH(O$7,'Raw Data Linear'!$1:$1,0))=0,ISNA(INDEX('Raw Data Linear'!$1:$1048576,$B214,MATCH(O$7,'Raw Data Linear'!$1:$1,0)))),"",INDEX('Raw Data Linear'!$1:$1048576,$B214,MATCH(O$7,'Raw Data Linear'!$1:$1,0)))</f>
        <v>31.46</v>
      </c>
      <c r="P214" s="18" t="str">
        <f>IF(OR(INDEX('Raw Data Linear'!$1:$1048576,$B214,MATCH(P$7,'Raw Data Linear'!$1:$1,0))=0,ISNA(INDEX('Raw Data Linear'!$1:$1048576,$B214,MATCH(P$7,'Raw Data Linear'!$1:$1,0)))),"",INDEX('Raw Data Linear'!$1:$1048576,$B214,MATCH(P$7,'Raw Data Linear'!$1:$1,0)))</f>
        <v>132+44.44</v>
      </c>
      <c r="Q214" s="18">
        <f>IF(OR(INDEX('Raw Data Linear'!$1:$1048576,$B214,MATCH(Q$7,'Raw Data Linear'!$1:$1,0))=0,ISNA(INDEX('Raw Data Linear'!$1:$1048576,$B214,MATCH(Q$7,'Raw Data Linear'!$1:$1,0)))),"",INDEX('Raw Data Linear'!$1:$1048576,$B214,MATCH(Q$7,'Raw Data Linear'!$1:$1,0)))</f>
        <v>46.06</v>
      </c>
      <c r="R214" s="18" t="str">
        <f>IF(OR(INDEX('Raw Data Linear'!$1:$1048576,$B214,MATCH(R$7,'Raw Data Linear'!$1:$1,0))=0,ISNA(INDEX('Raw Data Linear'!$1:$1048576,$B214,MATCH(R$7,'Raw Data Linear'!$1:$1,0)))),"",INDEX('Raw Data Linear'!$1:$1048576,$B214,MATCH(R$7,'Raw Data Linear'!$1:$1,0)))</f>
        <v>RELOCATE</v>
      </c>
      <c r="S214" s="18" t="str">
        <f>IF(OR(INDEX('Raw Data Linear'!$1:$1048576,$B214,MATCH(S$7,'Raw Data Linear'!$1:$1,0))=0,ISNA(INDEX('Raw Data Linear'!$1:$1048576,$B214,MATCH(S$7,'Raw Data Linear'!$1:$1,0)))),"",INDEX('Raw Data Linear'!$1:$1048576,$B214,MATCH(S$7,'Raw Data Linear'!$1:$1,0)))</f>
        <v>CONFLICT</v>
      </c>
      <c r="T214" s="18" t="str">
        <f>IF(OR(INDEX('Raw Data Linear'!$1:$1048576,$B214,MATCH(T$7,'Raw Data Linear'!$1:$1,0))=0,ISNA(INDEX('Raw Data Linear'!$1:$1048576,$B214,MATCH(T$7,'Raw Data Linear'!$1:$1,0)))),"",INDEX('Raw Data Linear'!$1:$1048576,$B214,MATCH(T$7,'Raw Data Linear'!$1:$1,0)))</f>
        <v>LOCATED WITHIN FOOTPRINT OF PROPOSED IMPROVEMENTS</v>
      </c>
    </row>
    <row r="215" spans="1:20" ht="48" customHeight="1" x14ac:dyDescent="0.3">
      <c r="A215" s="3">
        <f t="shared" si="9"/>
        <v>1</v>
      </c>
      <c r="B215" s="3">
        <v>59</v>
      </c>
      <c r="C215" s="19">
        <f>IF(OR(INDEX('Raw Data Linear'!$1:$1048576,$B215,MATCH(C$7,'Raw Data Linear'!$1:$1,0))=0,ISNA(INDEX('Raw Data Linear'!$1:$1048576,$B215,MATCH(C$7,'Raw Data Linear'!$1:$1,0)))),"",INDEX('Raw Data Linear'!$1:$1048576,$B215,MATCH(C$7,'Raw Data Linear'!$1:$1,0)))</f>
        <v>125</v>
      </c>
      <c r="D215" s="19" t="str">
        <f>IF(OR(INDEX('Raw Data Linear'!$1:$1048576,$B215,MATCH(D$7,'Raw Data Linear'!$1:$1,0))=0,ISNA(INDEX('Raw Data Linear'!$1:$1048576,$B215,MATCH(D$7,'Raw Data Linear'!$1:$1,0)))),"",INDEX('Raw Data Linear'!$1:$1048576,$B215,MATCH(D$7,'Raw Data Linear'!$1:$1,0)))</f>
        <v>AT&amp;T</v>
      </c>
      <c r="E215" s="19" t="e">
        <f>IF(OR(INDEX('Raw Data Linear'!$1:$1048576,$B215,MATCH(E$7,'Raw Data Linear'!$1:$1,0))=0,ISNA(INDEX('Raw Data Linear'!$1:$1048576,$B215,MATCH(E$7,'Raw Data Linear'!$1:$1,0)))),"",INDEX('Raw Data Linear'!$1:$1048576,$B215,MATCH(E$7,'Raw Data Linear'!$1:$1,0)))</f>
        <v>#N/A</v>
      </c>
      <c r="F215" s="19" t="str">
        <f>IF(OR(INDEX('Raw Data Linear'!$1:$1048576,$B215,MATCH(F$7,'Raw Data Linear'!$1:$1,0))=0,ISNA(INDEX('Raw Data Linear'!$1:$1048576,$B215,MATCH(F$7,'Raw Data Linear'!$1:$1,0)))),"",INDEX('Raw Data Linear'!$1:$1048576,$B215,MATCH(F$7,'Raw Data Linear'!$1:$1,0)))</f>
        <v>Communications Line Underground</v>
      </c>
      <c r="G215" s="19"/>
      <c r="H215" s="25" t="str">
        <f>HYPERLINK(IF(OR(INDEX('Raw Data Linear'!$1:$1048576,$B215,MATCH(I$7,'Raw Data Linear'!$1:$1,0))=0,ISNA(INDEX('Raw Data Linear'!$1:$1048576,$B215,MATCH(I$7,'Raw Data Linear'!$1:$1,0)))),"",INDEX('Raw Data Linear'!$1:$1048576,$B215,MATCH(I$7,'Raw Data Linear'!$1:$1,0))),"Map")</f>
        <v>Map</v>
      </c>
      <c r="I215" s="25"/>
      <c r="J215" s="25" t="str">
        <f>HYPERLINK(IF(OR(INDEX('Raw Data Linear'!$1:$1048576,$B215,MATCH(J$7,'Raw Data Linear'!$1:$1,0))=0,ISNA(INDEX('Raw Data Linear'!$1:$1048576,$B215,MATCH(J$7,'Raw Data Linear'!$1:$1,0)))),"",INDEX('Raw Data Linear'!$1:$1048576,$B215,MATCH(J$7,'Raw Data Linear'!$1:$1,0))),"Map")</f>
        <v>Map</v>
      </c>
      <c r="K215" s="55" t="str">
        <f t="shared" si="12"/>
        <v>132+93.11</v>
      </c>
      <c r="L215" s="19"/>
      <c r="M215" s="19"/>
      <c r="N215" s="19" t="str">
        <f>IF(OR(INDEX('Raw Data Linear'!$1:$1048576,$B215,MATCH(N$7,'Raw Data Linear'!$1:$1,0))=0,ISNA(INDEX('Raw Data Linear'!$1:$1048576,$B215,MATCH(N$7,'Raw Data Linear'!$1:$1,0)))),"",INDEX('Raw Data Linear'!$1:$1048576,$B215,MATCH(N$7,'Raw Data Linear'!$1:$1,0)))</f>
        <v>132+93.11</v>
      </c>
      <c r="O215" s="19">
        <f>IF(OR(INDEX('Raw Data Linear'!$1:$1048576,$B215,MATCH(O$7,'Raw Data Linear'!$1:$1,0))=0,ISNA(INDEX('Raw Data Linear'!$1:$1048576,$B215,MATCH(O$7,'Raw Data Linear'!$1:$1,0)))),"",INDEX('Raw Data Linear'!$1:$1048576,$B215,MATCH(O$7,'Raw Data Linear'!$1:$1,0)))</f>
        <v>139.19999999999999</v>
      </c>
      <c r="P215" s="19" t="str">
        <f>IF(OR(INDEX('Raw Data Linear'!$1:$1048576,$B215,MATCH(P$7,'Raw Data Linear'!$1:$1,0))=0,ISNA(INDEX('Raw Data Linear'!$1:$1048576,$B215,MATCH(P$7,'Raw Data Linear'!$1:$1,0)))),"",INDEX('Raw Data Linear'!$1:$1048576,$B215,MATCH(P$7,'Raw Data Linear'!$1:$1,0)))</f>
        <v>132+90.22</v>
      </c>
      <c r="Q215" s="19">
        <f>IF(OR(INDEX('Raw Data Linear'!$1:$1048576,$B215,MATCH(Q$7,'Raw Data Linear'!$1:$1,0))=0,ISNA(INDEX('Raw Data Linear'!$1:$1048576,$B215,MATCH(Q$7,'Raw Data Linear'!$1:$1,0)))),"",INDEX('Raw Data Linear'!$1:$1048576,$B215,MATCH(Q$7,'Raw Data Linear'!$1:$1,0)))</f>
        <v>-50.24</v>
      </c>
      <c r="R215" s="19" t="str">
        <f>IF(OR(INDEX('Raw Data Linear'!$1:$1048576,$B215,MATCH(R$7,'Raw Data Linear'!$1:$1,0))=0,ISNA(INDEX('Raw Data Linear'!$1:$1048576,$B215,MATCH(R$7,'Raw Data Linear'!$1:$1,0)))),"",INDEX('Raw Data Linear'!$1:$1048576,$B215,MATCH(R$7,'Raw Data Linear'!$1:$1,0)))</f>
        <v>RELOCATE</v>
      </c>
      <c r="S215" s="19" t="str">
        <f>IF(OR(INDEX('Raw Data Linear'!$1:$1048576,$B215,MATCH(S$7,'Raw Data Linear'!$1:$1,0))=0,ISNA(INDEX('Raw Data Linear'!$1:$1048576,$B215,MATCH(S$7,'Raw Data Linear'!$1:$1,0)))),"",INDEX('Raw Data Linear'!$1:$1048576,$B215,MATCH(S$7,'Raw Data Linear'!$1:$1,0)))</f>
        <v>CONFLICT</v>
      </c>
      <c r="T215" s="19" t="str">
        <f>IF(OR(INDEX('Raw Data Linear'!$1:$1048576,$B215,MATCH(T$7,'Raw Data Linear'!$1:$1,0))=0,ISNA(INDEX('Raw Data Linear'!$1:$1048576,$B215,MATCH(T$7,'Raw Data Linear'!$1:$1,0)))),"",INDEX('Raw Data Linear'!$1:$1048576,$B215,MATCH(T$7,'Raw Data Linear'!$1:$1,0)))</f>
        <v>LOCATED WITHIN FOOTPRINT OF PROPOSED IMPROVEMENTS</v>
      </c>
    </row>
    <row r="216" spans="1:20" ht="48" customHeight="1" x14ac:dyDescent="0.3">
      <c r="A216" s="3">
        <f t="shared" si="9"/>
        <v>1</v>
      </c>
      <c r="B216" s="3">
        <v>60</v>
      </c>
      <c r="C216" s="18">
        <f>IF(OR(INDEX('Raw Data Linear'!$1:$1048576,$B216,MATCH(C$7,'Raw Data Linear'!$1:$1,0))=0,ISNA(INDEX('Raw Data Linear'!$1:$1048576,$B216,MATCH(C$7,'Raw Data Linear'!$1:$1,0)))),"",INDEX('Raw Data Linear'!$1:$1048576,$B216,MATCH(C$7,'Raw Data Linear'!$1:$1,0)))</f>
        <v>126</v>
      </c>
      <c r="D216" s="18" t="str">
        <f>IF(OR(INDEX('Raw Data Linear'!$1:$1048576,$B216,MATCH(D$7,'Raw Data Linear'!$1:$1,0))=0,ISNA(INDEX('Raw Data Linear'!$1:$1048576,$B216,MATCH(D$7,'Raw Data Linear'!$1:$1,0)))),"",INDEX('Raw Data Linear'!$1:$1048576,$B216,MATCH(D$7,'Raw Data Linear'!$1:$1,0)))</f>
        <v>GVEC</v>
      </c>
      <c r="E216" s="18" t="e">
        <f>IF(OR(INDEX('Raw Data Linear'!$1:$1048576,$B216,MATCH(E$7,'Raw Data Linear'!$1:$1,0))=0,ISNA(INDEX('Raw Data Linear'!$1:$1048576,$B216,MATCH(E$7,'Raw Data Linear'!$1:$1,0)))),"",INDEX('Raw Data Linear'!$1:$1048576,$B216,MATCH(E$7,'Raw Data Linear'!$1:$1,0)))</f>
        <v>#N/A</v>
      </c>
      <c r="F216" s="18" t="str">
        <f>IF(OR(INDEX('Raw Data Linear'!$1:$1048576,$B216,MATCH(F$7,'Raw Data Linear'!$1:$1,0))=0,ISNA(INDEX('Raw Data Linear'!$1:$1048576,$B216,MATCH(F$7,'Raw Data Linear'!$1:$1,0)))),"",INDEX('Raw Data Linear'!$1:$1048576,$B216,MATCH(F$7,'Raw Data Linear'!$1:$1,0)))</f>
        <v>Electric Line Underground</v>
      </c>
      <c r="G216" s="18"/>
      <c r="H216" s="24" t="str">
        <f>HYPERLINK(IF(OR(INDEX('Raw Data Linear'!$1:$1048576,$B216,MATCH(I$7,'Raw Data Linear'!$1:$1,0))=0,ISNA(INDEX('Raw Data Linear'!$1:$1048576,$B216,MATCH(I$7,'Raw Data Linear'!$1:$1,0)))),"",INDEX('Raw Data Linear'!$1:$1048576,$B216,MATCH(I$7,'Raw Data Linear'!$1:$1,0))),"Map")</f>
        <v>Map</v>
      </c>
      <c r="I216" s="24"/>
      <c r="J216" s="24" t="str">
        <f>HYPERLINK(IF(OR(INDEX('Raw Data Linear'!$1:$1048576,$B216,MATCH(J$7,'Raw Data Linear'!$1:$1,0))=0,ISNA(INDEX('Raw Data Linear'!$1:$1048576,$B216,MATCH(J$7,'Raw Data Linear'!$1:$1,0)))),"",INDEX('Raw Data Linear'!$1:$1048576,$B216,MATCH(J$7,'Raw Data Linear'!$1:$1,0))),"Map")</f>
        <v>Map</v>
      </c>
      <c r="K216" s="54" t="str">
        <f t="shared" si="12"/>
        <v>132+92.46</v>
      </c>
      <c r="L216" s="18"/>
      <c r="M216" s="18"/>
      <c r="N216" s="18" t="str">
        <f>IF(OR(INDEX('Raw Data Linear'!$1:$1048576,$B216,MATCH(N$7,'Raw Data Linear'!$1:$1,0))=0,ISNA(INDEX('Raw Data Linear'!$1:$1048576,$B216,MATCH(N$7,'Raw Data Linear'!$1:$1,0)))),"",INDEX('Raw Data Linear'!$1:$1048576,$B216,MATCH(N$7,'Raw Data Linear'!$1:$1,0)))</f>
        <v>132+92.46</v>
      </c>
      <c r="O216" s="18">
        <f>IF(OR(INDEX('Raw Data Linear'!$1:$1048576,$B216,MATCH(O$7,'Raw Data Linear'!$1:$1,0))=0,ISNA(INDEX('Raw Data Linear'!$1:$1048576,$B216,MATCH(O$7,'Raw Data Linear'!$1:$1,0)))),"",INDEX('Raw Data Linear'!$1:$1048576,$B216,MATCH(O$7,'Raw Data Linear'!$1:$1,0)))</f>
        <v>139.36000000000001</v>
      </c>
      <c r="P216" s="18" t="str">
        <f>IF(OR(INDEX('Raw Data Linear'!$1:$1048576,$B216,MATCH(P$7,'Raw Data Linear'!$1:$1,0))=0,ISNA(INDEX('Raw Data Linear'!$1:$1048576,$B216,MATCH(P$7,'Raw Data Linear'!$1:$1,0)))),"",INDEX('Raw Data Linear'!$1:$1048576,$B216,MATCH(P$7,'Raw Data Linear'!$1:$1,0)))</f>
        <v>132+89.92</v>
      </c>
      <c r="Q216" s="18">
        <f>IF(OR(INDEX('Raw Data Linear'!$1:$1048576,$B216,MATCH(Q$7,'Raw Data Linear'!$1:$1,0))=0,ISNA(INDEX('Raw Data Linear'!$1:$1048576,$B216,MATCH(Q$7,'Raw Data Linear'!$1:$1,0)))),"",INDEX('Raw Data Linear'!$1:$1048576,$B216,MATCH(Q$7,'Raw Data Linear'!$1:$1,0)))</f>
        <v>-60.16</v>
      </c>
      <c r="R216" s="18" t="str">
        <f>IF(OR(INDEX('Raw Data Linear'!$1:$1048576,$B216,MATCH(R$7,'Raw Data Linear'!$1:$1,0))=0,ISNA(INDEX('Raw Data Linear'!$1:$1048576,$B216,MATCH(R$7,'Raw Data Linear'!$1:$1,0)))),"",INDEX('Raw Data Linear'!$1:$1048576,$B216,MATCH(R$7,'Raw Data Linear'!$1:$1,0)))</f>
        <v>RELOCATE</v>
      </c>
      <c r="S216" s="18" t="str">
        <f>IF(OR(INDEX('Raw Data Linear'!$1:$1048576,$B216,MATCH(S$7,'Raw Data Linear'!$1:$1,0))=0,ISNA(INDEX('Raw Data Linear'!$1:$1048576,$B216,MATCH(S$7,'Raw Data Linear'!$1:$1,0)))),"",INDEX('Raw Data Linear'!$1:$1048576,$B216,MATCH(S$7,'Raw Data Linear'!$1:$1,0)))</f>
        <v>CONFLICT</v>
      </c>
      <c r="T216" s="18" t="str">
        <f>IF(OR(INDEX('Raw Data Linear'!$1:$1048576,$B216,MATCH(T$7,'Raw Data Linear'!$1:$1,0))=0,ISNA(INDEX('Raw Data Linear'!$1:$1048576,$B216,MATCH(T$7,'Raw Data Linear'!$1:$1,0)))),"",INDEX('Raw Data Linear'!$1:$1048576,$B216,MATCH(T$7,'Raw Data Linear'!$1:$1,0)))</f>
        <v>LOCATED WITHIN FOOTPRINT OF PROPOSED IMPROVEMENTS</v>
      </c>
    </row>
    <row r="217" spans="1:20" ht="48" customHeight="1" x14ac:dyDescent="0.3">
      <c r="A217" s="3">
        <f t="shared" si="9"/>
        <v>1</v>
      </c>
      <c r="B217" s="3">
        <v>61</v>
      </c>
      <c r="C217" s="19">
        <f>IF(OR(INDEX('Raw Data Linear'!$1:$1048576,$B217,MATCH(C$7,'Raw Data Linear'!$1:$1,0))=0,ISNA(INDEX('Raw Data Linear'!$1:$1048576,$B217,MATCH(C$7,'Raw Data Linear'!$1:$1,0)))),"",INDEX('Raw Data Linear'!$1:$1048576,$B217,MATCH(C$7,'Raw Data Linear'!$1:$1,0)))</f>
        <v>127</v>
      </c>
      <c r="D217" s="19" t="str">
        <f>IF(OR(INDEX('Raw Data Linear'!$1:$1048576,$B217,MATCH(D$7,'Raw Data Linear'!$1:$1,0))=0,ISNA(INDEX('Raw Data Linear'!$1:$1048576,$B217,MATCH(D$7,'Raw Data Linear'!$1:$1,0)))),"",INDEX('Raw Data Linear'!$1:$1048576,$B217,MATCH(D$7,'Raw Data Linear'!$1:$1,0)))</f>
        <v>GVEC</v>
      </c>
      <c r="E217" s="19" t="e">
        <f>IF(OR(INDEX('Raw Data Linear'!$1:$1048576,$B217,MATCH(E$7,'Raw Data Linear'!$1:$1,0))=0,ISNA(INDEX('Raw Data Linear'!$1:$1048576,$B217,MATCH(E$7,'Raw Data Linear'!$1:$1,0)))),"",INDEX('Raw Data Linear'!$1:$1048576,$B217,MATCH(E$7,'Raw Data Linear'!$1:$1,0)))</f>
        <v>#N/A</v>
      </c>
      <c r="F217" s="19" t="str">
        <f>IF(OR(INDEX('Raw Data Linear'!$1:$1048576,$B217,MATCH(F$7,'Raw Data Linear'!$1:$1,0))=0,ISNA(INDEX('Raw Data Linear'!$1:$1048576,$B217,MATCH(F$7,'Raw Data Linear'!$1:$1,0)))),"",INDEX('Raw Data Linear'!$1:$1048576,$B217,MATCH(F$7,'Raw Data Linear'!$1:$1,0)))</f>
        <v>Electric Line Underground</v>
      </c>
      <c r="G217" s="19"/>
      <c r="H217" s="25" t="str">
        <f>HYPERLINK(IF(OR(INDEX('Raw Data Linear'!$1:$1048576,$B217,MATCH(I$7,'Raw Data Linear'!$1:$1,0))=0,ISNA(INDEX('Raw Data Linear'!$1:$1048576,$B217,MATCH(I$7,'Raw Data Linear'!$1:$1,0)))),"",INDEX('Raw Data Linear'!$1:$1048576,$B217,MATCH(I$7,'Raw Data Linear'!$1:$1,0))),"Map")</f>
        <v>Map</v>
      </c>
      <c r="I217" s="25"/>
      <c r="J217" s="25" t="str">
        <f>HYPERLINK(IF(OR(INDEX('Raw Data Linear'!$1:$1048576,$B217,MATCH(J$7,'Raw Data Linear'!$1:$1,0))=0,ISNA(INDEX('Raw Data Linear'!$1:$1048576,$B217,MATCH(J$7,'Raw Data Linear'!$1:$1,0)))),"",INDEX('Raw Data Linear'!$1:$1048576,$B217,MATCH(J$7,'Raw Data Linear'!$1:$1,0))),"Map")</f>
        <v>Map</v>
      </c>
      <c r="K217" s="55" t="str">
        <f t="shared" si="12"/>
        <v>132+54.56</v>
      </c>
      <c r="L217" s="19"/>
      <c r="M217" s="19"/>
      <c r="N217" s="19" t="str">
        <f>IF(OR(INDEX('Raw Data Linear'!$1:$1048576,$B217,MATCH(N$7,'Raw Data Linear'!$1:$1,0))=0,ISNA(INDEX('Raw Data Linear'!$1:$1048576,$B217,MATCH(N$7,'Raw Data Linear'!$1:$1,0)))),"",INDEX('Raw Data Linear'!$1:$1048576,$B217,MATCH(N$7,'Raw Data Linear'!$1:$1,0)))</f>
        <v>132+54.56</v>
      </c>
      <c r="O217" s="19">
        <f>IF(OR(INDEX('Raw Data Linear'!$1:$1048576,$B217,MATCH(O$7,'Raw Data Linear'!$1:$1,0))=0,ISNA(INDEX('Raw Data Linear'!$1:$1048576,$B217,MATCH(O$7,'Raw Data Linear'!$1:$1,0)))),"",INDEX('Raw Data Linear'!$1:$1048576,$B217,MATCH(O$7,'Raw Data Linear'!$1:$1,0)))</f>
        <v>148.44</v>
      </c>
      <c r="P217" s="19" t="str">
        <f>IF(OR(INDEX('Raw Data Linear'!$1:$1048576,$B217,MATCH(P$7,'Raw Data Linear'!$1:$1,0))=0,ISNA(INDEX('Raw Data Linear'!$1:$1048576,$B217,MATCH(P$7,'Raw Data Linear'!$1:$1,0)))),"",INDEX('Raw Data Linear'!$1:$1048576,$B217,MATCH(P$7,'Raw Data Linear'!$1:$1,0)))</f>
        <v>132+38.60</v>
      </c>
      <c r="Q217" s="19">
        <f>IF(OR(INDEX('Raw Data Linear'!$1:$1048576,$B217,MATCH(Q$7,'Raw Data Linear'!$1:$1,0))=0,ISNA(INDEX('Raw Data Linear'!$1:$1048576,$B217,MATCH(Q$7,'Raw Data Linear'!$1:$1,0)))),"",INDEX('Raw Data Linear'!$1:$1048576,$B217,MATCH(Q$7,'Raw Data Linear'!$1:$1,0)))</f>
        <v>-148.79</v>
      </c>
      <c r="R217" s="19" t="str">
        <f>IF(OR(INDEX('Raw Data Linear'!$1:$1048576,$B217,MATCH(R$7,'Raw Data Linear'!$1:$1,0))=0,ISNA(INDEX('Raw Data Linear'!$1:$1048576,$B217,MATCH(R$7,'Raw Data Linear'!$1:$1,0)))),"",INDEX('Raw Data Linear'!$1:$1048576,$B217,MATCH(R$7,'Raw Data Linear'!$1:$1,0)))</f>
        <v>RELOCATE</v>
      </c>
      <c r="S217" s="19" t="str">
        <f>IF(OR(INDEX('Raw Data Linear'!$1:$1048576,$B217,MATCH(S$7,'Raw Data Linear'!$1:$1,0))=0,ISNA(INDEX('Raw Data Linear'!$1:$1048576,$B217,MATCH(S$7,'Raw Data Linear'!$1:$1,0)))),"",INDEX('Raw Data Linear'!$1:$1048576,$B217,MATCH(S$7,'Raw Data Linear'!$1:$1,0)))</f>
        <v>CONFLICT</v>
      </c>
      <c r="T217" s="19" t="str">
        <f>IF(OR(INDEX('Raw Data Linear'!$1:$1048576,$B217,MATCH(T$7,'Raw Data Linear'!$1:$1,0))=0,ISNA(INDEX('Raw Data Linear'!$1:$1048576,$B217,MATCH(T$7,'Raw Data Linear'!$1:$1,0)))),"",INDEX('Raw Data Linear'!$1:$1048576,$B217,MATCH(T$7,'Raw Data Linear'!$1:$1,0)))</f>
        <v>LOCATED WITHIN FOOTPRINT OF PROPOSED IMPROVEMENTS</v>
      </c>
    </row>
    <row r="218" spans="1:20" ht="48" customHeight="1" x14ac:dyDescent="0.3">
      <c r="A218" s="3">
        <f t="shared" si="9"/>
        <v>1</v>
      </c>
      <c r="B218" s="3">
        <v>62</v>
      </c>
      <c r="C218" s="18">
        <f>IF(OR(INDEX('Raw Data Linear'!$1:$1048576,$B218,MATCH(C$7,'Raw Data Linear'!$1:$1,0))=0,ISNA(INDEX('Raw Data Linear'!$1:$1048576,$B218,MATCH(C$7,'Raw Data Linear'!$1:$1,0)))),"",INDEX('Raw Data Linear'!$1:$1048576,$B218,MATCH(C$7,'Raw Data Linear'!$1:$1,0)))</f>
        <v>128</v>
      </c>
      <c r="D218" s="18" t="str">
        <f>IF(OR(INDEX('Raw Data Linear'!$1:$1048576,$B218,MATCH(D$7,'Raw Data Linear'!$1:$1,0))=0,ISNA(INDEX('Raw Data Linear'!$1:$1048576,$B218,MATCH(D$7,'Raw Data Linear'!$1:$1,0)))),"",INDEX('Raw Data Linear'!$1:$1048576,$B218,MATCH(D$7,'Raw Data Linear'!$1:$1,0)))</f>
        <v>AT&amp;T</v>
      </c>
      <c r="E218" s="18" t="e">
        <f>IF(OR(INDEX('Raw Data Linear'!$1:$1048576,$B218,MATCH(E$7,'Raw Data Linear'!$1:$1,0))=0,ISNA(INDEX('Raw Data Linear'!$1:$1048576,$B218,MATCH(E$7,'Raw Data Linear'!$1:$1,0)))),"",INDEX('Raw Data Linear'!$1:$1048576,$B218,MATCH(E$7,'Raw Data Linear'!$1:$1,0)))</f>
        <v>#N/A</v>
      </c>
      <c r="F218" s="18" t="str">
        <f>IF(OR(INDEX('Raw Data Linear'!$1:$1048576,$B218,MATCH(F$7,'Raw Data Linear'!$1:$1,0))=0,ISNA(INDEX('Raw Data Linear'!$1:$1048576,$B218,MATCH(F$7,'Raw Data Linear'!$1:$1,0)))),"",INDEX('Raw Data Linear'!$1:$1048576,$B218,MATCH(F$7,'Raw Data Linear'!$1:$1,0)))</f>
        <v>Communications Line Underground</v>
      </c>
      <c r="G218" s="18"/>
      <c r="H218" s="24" t="str">
        <f>HYPERLINK(IF(OR(INDEX('Raw Data Linear'!$1:$1048576,$B218,MATCH(I$7,'Raw Data Linear'!$1:$1,0))=0,ISNA(INDEX('Raw Data Linear'!$1:$1048576,$B218,MATCH(I$7,'Raw Data Linear'!$1:$1,0)))),"",INDEX('Raw Data Linear'!$1:$1048576,$B218,MATCH(I$7,'Raw Data Linear'!$1:$1,0))),"Map")</f>
        <v>Map</v>
      </c>
      <c r="I218" s="24"/>
      <c r="J218" s="24" t="str">
        <f>HYPERLINK(IF(OR(INDEX('Raw Data Linear'!$1:$1048576,$B218,MATCH(J$7,'Raw Data Linear'!$1:$1,0))=0,ISNA(INDEX('Raw Data Linear'!$1:$1048576,$B218,MATCH(J$7,'Raw Data Linear'!$1:$1,0)))),"",INDEX('Raw Data Linear'!$1:$1048576,$B218,MATCH(J$7,'Raw Data Linear'!$1:$1,0))),"Map")</f>
        <v>Map</v>
      </c>
      <c r="K218" s="54" t="str">
        <f t="shared" si="12"/>
        <v>132+51.48</v>
      </c>
      <c r="L218" s="18"/>
      <c r="M218" s="18"/>
      <c r="N218" s="18" t="str">
        <f>IF(OR(INDEX('Raw Data Linear'!$1:$1048576,$B218,MATCH(N$7,'Raw Data Linear'!$1:$1,0))=0,ISNA(INDEX('Raw Data Linear'!$1:$1048576,$B218,MATCH(N$7,'Raw Data Linear'!$1:$1,0)))),"",INDEX('Raw Data Linear'!$1:$1048576,$B218,MATCH(N$7,'Raw Data Linear'!$1:$1,0)))</f>
        <v>132+51.48</v>
      </c>
      <c r="O218" s="18">
        <f>IF(OR(INDEX('Raw Data Linear'!$1:$1048576,$B218,MATCH(O$7,'Raw Data Linear'!$1:$1,0))=0,ISNA(INDEX('Raw Data Linear'!$1:$1048576,$B218,MATCH(O$7,'Raw Data Linear'!$1:$1,0)))),"",INDEX('Raw Data Linear'!$1:$1048576,$B218,MATCH(O$7,'Raw Data Linear'!$1:$1,0)))</f>
        <v>149.18</v>
      </c>
      <c r="P218" s="18" t="str">
        <f>IF(OR(INDEX('Raw Data Linear'!$1:$1048576,$B218,MATCH(P$7,'Raw Data Linear'!$1:$1,0))=0,ISNA(INDEX('Raw Data Linear'!$1:$1048576,$B218,MATCH(P$7,'Raw Data Linear'!$1:$1,0)))),"",INDEX('Raw Data Linear'!$1:$1048576,$B218,MATCH(P$7,'Raw Data Linear'!$1:$1,0)))</f>
        <v>132+35.44</v>
      </c>
      <c r="Q218" s="18">
        <f>IF(OR(INDEX('Raw Data Linear'!$1:$1048576,$B218,MATCH(Q$7,'Raw Data Linear'!$1:$1,0))=0,ISNA(INDEX('Raw Data Linear'!$1:$1048576,$B218,MATCH(Q$7,'Raw Data Linear'!$1:$1,0)))),"",INDEX('Raw Data Linear'!$1:$1048576,$B218,MATCH(Q$7,'Raw Data Linear'!$1:$1,0)))</f>
        <v>-148.69</v>
      </c>
      <c r="R218" s="18" t="str">
        <f>IF(OR(INDEX('Raw Data Linear'!$1:$1048576,$B218,MATCH(R$7,'Raw Data Linear'!$1:$1,0))=0,ISNA(INDEX('Raw Data Linear'!$1:$1048576,$B218,MATCH(R$7,'Raw Data Linear'!$1:$1,0)))),"",INDEX('Raw Data Linear'!$1:$1048576,$B218,MATCH(R$7,'Raw Data Linear'!$1:$1,0)))</f>
        <v>RELOCATE</v>
      </c>
      <c r="S218" s="18" t="str">
        <f>IF(OR(INDEX('Raw Data Linear'!$1:$1048576,$B218,MATCH(S$7,'Raw Data Linear'!$1:$1,0))=0,ISNA(INDEX('Raw Data Linear'!$1:$1048576,$B218,MATCH(S$7,'Raw Data Linear'!$1:$1,0)))),"",INDEX('Raw Data Linear'!$1:$1048576,$B218,MATCH(S$7,'Raw Data Linear'!$1:$1,0)))</f>
        <v>CONFLICT</v>
      </c>
      <c r="T218" s="18" t="str">
        <f>IF(OR(INDEX('Raw Data Linear'!$1:$1048576,$B218,MATCH(T$7,'Raw Data Linear'!$1:$1,0))=0,ISNA(INDEX('Raw Data Linear'!$1:$1048576,$B218,MATCH(T$7,'Raw Data Linear'!$1:$1,0)))),"",INDEX('Raw Data Linear'!$1:$1048576,$B218,MATCH(T$7,'Raw Data Linear'!$1:$1,0)))</f>
        <v>LOCATED WITHIN FOOTPRINT OF PROPOSED IMPROVEMENTS</v>
      </c>
    </row>
    <row r="219" spans="1:20" ht="48" customHeight="1" x14ac:dyDescent="0.3">
      <c r="A219" s="3">
        <f t="shared" si="9"/>
        <v>1</v>
      </c>
      <c r="B219" s="3">
        <v>63</v>
      </c>
      <c r="C219" s="19">
        <f>IF(OR(INDEX('Raw Data Linear'!$1:$1048576,$B219,MATCH(C$7,'Raw Data Linear'!$1:$1,0))=0,ISNA(INDEX('Raw Data Linear'!$1:$1048576,$B219,MATCH(C$7,'Raw Data Linear'!$1:$1,0)))),"",INDEX('Raw Data Linear'!$1:$1048576,$B219,MATCH(C$7,'Raw Data Linear'!$1:$1,0)))</f>
        <v>130</v>
      </c>
      <c r="D219" s="19" t="str">
        <f>IF(OR(INDEX('Raw Data Linear'!$1:$1048576,$B219,MATCH(D$7,'Raw Data Linear'!$1:$1,0))=0,ISNA(INDEX('Raw Data Linear'!$1:$1048576,$B219,MATCH(D$7,'Raw Data Linear'!$1:$1,0)))),"",INDEX('Raw Data Linear'!$1:$1048576,$B219,MATCH(D$7,'Raw Data Linear'!$1:$1,0)))</f>
        <v>AT&amp;T</v>
      </c>
      <c r="E219" s="19" t="e">
        <f>IF(OR(INDEX('Raw Data Linear'!$1:$1048576,$B219,MATCH(E$7,'Raw Data Linear'!$1:$1,0))=0,ISNA(INDEX('Raw Data Linear'!$1:$1048576,$B219,MATCH(E$7,'Raw Data Linear'!$1:$1,0)))),"",INDEX('Raw Data Linear'!$1:$1048576,$B219,MATCH(E$7,'Raw Data Linear'!$1:$1,0)))</f>
        <v>#N/A</v>
      </c>
      <c r="F219" s="19" t="str">
        <f>IF(OR(INDEX('Raw Data Linear'!$1:$1048576,$B219,MATCH(F$7,'Raw Data Linear'!$1:$1,0))=0,ISNA(INDEX('Raw Data Linear'!$1:$1048576,$B219,MATCH(F$7,'Raw Data Linear'!$1:$1,0)))),"",INDEX('Raw Data Linear'!$1:$1048576,$B219,MATCH(F$7,'Raw Data Linear'!$1:$1,0)))</f>
        <v>Communications Line Underground</v>
      </c>
      <c r="G219" s="19"/>
      <c r="H219" s="25" t="str">
        <f>HYPERLINK(IF(OR(INDEX('Raw Data Linear'!$1:$1048576,$B219,MATCH(I$7,'Raw Data Linear'!$1:$1,0))=0,ISNA(INDEX('Raw Data Linear'!$1:$1048576,$B219,MATCH(I$7,'Raw Data Linear'!$1:$1,0)))),"",INDEX('Raw Data Linear'!$1:$1048576,$B219,MATCH(I$7,'Raw Data Linear'!$1:$1,0))),"Map")</f>
        <v>Map</v>
      </c>
      <c r="I219" s="25"/>
      <c r="J219" s="25" t="str">
        <f>HYPERLINK(IF(OR(INDEX('Raw Data Linear'!$1:$1048576,$B219,MATCH(J$7,'Raw Data Linear'!$1:$1,0))=0,ISNA(INDEX('Raw Data Linear'!$1:$1048576,$B219,MATCH(J$7,'Raw Data Linear'!$1:$1,0)))),"",INDEX('Raw Data Linear'!$1:$1048576,$B219,MATCH(J$7,'Raw Data Linear'!$1:$1,0))),"Map")</f>
        <v>Map</v>
      </c>
      <c r="K219" s="55" t="str">
        <f t="shared" si="12"/>
        <v>127+26.40</v>
      </c>
      <c r="L219" s="19"/>
      <c r="M219" s="19"/>
      <c r="N219" s="19" t="str">
        <f>IF(OR(INDEX('Raw Data Linear'!$1:$1048576,$B219,MATCH(N$7,'Raw Data Linear'!$1:$1,0))=0,ISNA(INDEX('Raw Data Linear'!$1:$1048576,$B219,MATCH(N$7,'Raw Data Linear'!$1:$1,0)))),"",INDEX('Raw Data Linear'!$1:$1048576,$B219,MATCH(N$7,'Raw Data Linear'!$1:$1,0)))</f>
        <v>127+26.40</v>
      </c>
      <c r="O219" s="19">
        <f>IF(OR(INDEX('Raw Data Linear'!$1:$1048576,$B219,MATCH(O$7,'Raw Data Linear'!$1:$1,0))=0,ISNA(INDEX('Raw Data Linear'!$1:$1048576,$B219,MATCH(O$7,'Raw Data Linear'!$1:$1,0)))),"",INDEX('Raw Data Linear'!$1:$1048576,$B219,MATCH(O$7,'Raw Data Linear'!$1:$1,0)))</f>
        <v>-151.33000000000001</v>
      </c>
      <c r="P219" s="19" t="str">
        <f>IF(OR(INDEX('Raw Data Linear'!$1:$1048576,$B219,MATCH(P$7,'Raw Data Linear'!$1:$1,0))=0,ISNA(INDEX('Raw Data Linear'!$1:$1048576,$B219,MATCH(P$7,'Raw Data Linear'!$1:$1,0)))),"",INDEX('Raw Data Linear'!$1:$1048576,$B219,MATCH(P$7,'Raw Data Linear'!$1:$1,0)))</f>
        <v>127+28.39</v>
      </c>
      <c r="Q219" s="19">
        <f>IF(OR(INDEX('Raw Data Linear'!$1:$1048576,$B219,MATCH(Q$7,'Raw Data Linear'!$1:$1,0))=0,ISNA(INDEX('Raw Data Linear'!$1:$1048576,$B219,MATCH(Q$7,'Raw Data Linear'!$1:$1,0)))),"",INDEX('Raw Data Linear'!$1:$1048576,$B219,MATCH(Q$7,'Raw Data Linear'!$1:$1,0)))</f>
        <v>25.99</v>
      </c>
      <c r="R219" s="19" t="str">
        <f>IF(OR(INDEX('Raw Data Linear'!$1:$1048576,$B219,MATCH(R$7,'Raw Data Linear'!$1:$1,0))=0,ISNA(INDEX('Raw Data Linear'!$1:$1048576,$B219,MATCH(R$7,'Raw Data Linear'!$1:$1,0)))),"",INDEX('Raw Data Linear'!$1:$1048576,$B219,MATCH(R$7,'Raw Data Linear'!$1:$1,0)))</f>
        <v>RELOCATE</v>
      </c>
      <c r="S219" s="19" t="str">
        <f>IF(OR(INDEX('Raw Data Linear'!$1:$1048576,$B219,MATCH(S$7,'Raw Data Linear'!$1:$1,0))=0,ISNA(INDEX('Raw Data Linear'!$1:$1048576,$B219,MATCH(S$7,'Raw Data Linear'!$1:$1,0)))),"",INDEX('Raw Data Linear'!$1:$1048576,$B219,MATCH(S$7,'Raw Data Linear'!$1:$1,0)))</f>
        <v>CONFLICT</v>
      </c>
      <c r="T219" s="19" t="str">
        <f>IF(OR(INDEX('Raw Data Linear'!$1:$1048576,$B219,MATCH(T$7,'Raw Data Linear'!$1:$1,0))=0,ISNA(INDEX('Raw Data Linear'!$1:$1048576,$B219,MATCH(T$7,'Raw Data Linear'!$1:$1,0)))),"",INDEX('Raw Data Linear'!$1:$1048576,$B219,MATCH(T$7,'Raw Data Linear'!$1:$1,0)))</f>
        <v>LOCATED WITHIN FOOTPRINT OF PROPOSED IMPROVEMENTS</v>
      </c>
    </row>
    <row r="220" spans="1:20" ht="48" customHeight="1" x14ac:dyDescent="0.3">
      <c r="A220" s="3">
        <f t="shared" si="9"/>
        <v>1</v>
      </c>
      <c r="B220" s="3">
        <v>64</v>
      </c>
      <c r="C220" s="18">
        <f>IF(OR(INDEX('Raw Data Linear'!$1:$1048576,$B220,MATCH(C$7,'Raw Data Linear'!$1:$1,0))=0,ISNA(INDEX('Raw Data Linear'!$1:$1048576,$B220,MATCH(C$7,'Raw Data Linear'!$1:$1,0)))),"",INDEX('Raw Data Linear'!$1:$1048576,$B220,MATCH(C$7,'Raw Data Linear'!$1:$1,0)))</f>
        <v>132</v>
      </c>
      <c r="D220" s="18" t="str">
        <f>IF(OR(INDEX('Raw Data Linear'!$1:$1048576,$B220,MATCH(D$7,'Raw Data Linear'!$1:$1,0))=0,ISNA(INDEX('Raw Data Linear'!$1:$1048576,$B220,MATCH(D$7,'Raw Data Linear'!$1:$1,0)))),"",INDEX('Raw Data Linear'!$1:$1048576,$B220,MATCH(D$7,'Raw Data Linear'!$1:$1,0)))</f>
        <v>GREEN VALLEY SUD</v>
      </c>
      <c r="E220" s="18" t="e">
        <f>IF(OR(INDEX('Raw Data Linear'!$1:$1048576,$B220,MATCH(E$7,'Raw Data Linear'!$1:$1,0))=0,ISNA(INDEX('Raw Data Linear'!$1:$1048576,$B220,MATCH(E$7,'Raw Data Linear'!$1:$1,0)))),"",INDEX('Raw Data Linear'!$1:$1048576,$B220,MATCH(E$7,'Raw Data Linear'!$1:$1,0)))</f>
        <v>#N/A</v>
      </c>
      <c r="F220" s="18" t="str">
        <f>IF(OR(INDEX('Raw Data Linear'!$1:$1048576,$B220,MATCH(F$7,'Raw Data Linear'!$1:$1,0))=0,ISNA(INDEX('Raw Data Linear'!$1:$1048576,$B220,MATCH(F$7,'Raw Data Linear'!$1:$1,0)))),"",INDEX('Raw Data Linear'!$1:$1048576,$B220,MATCH(F$7,'Raw Data Linear'!$1:$1,0)))</f>
        <v>Water Line</v>
      </c>
      <c r="G220" s="18"/>
      <c r="H220" s="24" t="str">
        <f>HYPERLINK(IF(OR(INDEX('Raw Data Linear'!$1:$1048576,$B220,MATCH(I$7,'Raw Data Linear'!$1:$1,0))=0,ISNA(INDEX('Raw Data Linear'!$1:$1048576,$B220,MATCH(I$7,'Raw Data Linear'!$1:$1,0)))),"",INDEX('Raw Data Linear'!$1:$1048576,$B220,MATCH(I$7,'Raw Data Linear'!$1:$1,0))),"Map")</f>
        <v>Map</v>
      </c>
      <c r="I220" s="24"/>
      <c r="J220" s="24" t="str">
        <f>HYPERLINK(IF(OR(INDEX('Raw Data Linear'!$1:$1048576,$B220,MATCH(J$7,'Raw Data Linear'!$1:$1,0))=0,ISNA(INDEX('Raw Data Linear'!$1:$1048576,$B220,MATCH(J$7,'Raw Data Linear'!$1:$1,0)))),"",INDEX('Raw Data Linear'!$1:$1048576,$B220,MATCH(J$7,'Raw Data Linear'!$1:$1,0))),"Map")</f>
        <v>Map</v>
      </c>
      <c r="K220" s="54" t="str">
        <f t="shared" si="12"/>
        <v>127+24.98</v>
      </c>
      <c r="L220" s="18"/>
      <c r="M220" s="18"/>
      <c r="N220" s="18" t="str">
        <f>IF(OR(INDEX('Raw Data Linear'!$1:$1048576,$B220,MATCH(N$7,'Raw Data Linear'!$1:$1,0))=0,ISNA(INDEX('Raw Data Linear'!$1:$1048576,$B220,MATCH(N$7,'Raw Data Linear'!$1:$1,0)))),"",INDEX('Raw Data Linear'!$1:$1048576,$B220,MATCH(N$7,'Raw Data Linear'!$1:$1,0)))</f>
        <v>127+24.98</v>
      </c>
      <c r="O220" s="18">
        <f>IF(OR(INDEX('Raw Data Linear'!$1:$1048576,$B220,MATCH(O$7,'Raw Data Linear'!$1:$1,0))=0,ISNA(INDEX('Raw Data Linear'!$1:$1048576,$B220,MATCH(O$7,'Raw Data Linear'!$1:$1,0)))),"",INDEX('Raw Data Linear'!$1:$1048576,$B220,MATCH(O$7,'Raw Data Linear'!$1:$1,0)))</f>
        <v>-142.06</v>
      </c>
      <c r="P220" s="18" t="str">
        <f>IF(OR(INDEX('Raw Data Linear'!$1:$1048576,$B220,MATCH(P$7,'Raw Data Linear'!$1:$1,0))=0,ISNA(INDEX('Raw Data Linear'!$1:$1048576,$B220,MATCH(P$7,'Raw Data Linear'!$1:$1,0)))),"",INDEX('Raw Data Linear'!$1:$1048576,$B220,MATCH(P$7,'Raw Data Linear'!$1:$1,0)))</f>
        <v>127+23.20</v>
      </c>
      <c r="Q220" s="18">
        <f>IF(OR(INDEX('Raw Data Linear'!$1:$1048576,$B220,MATCH(Q$7,'Raw Data Linear'!$1:$1,0))=0,ISNA(INDEX('Raw Data Linear'!$1:$1048576,$B220,MATCH(Q$7,'Raw Data Linear'!$1:$1,0)))),"",INDEX('Raw Data Linear'!$1:$1048576,$B220,MATCH(Q$7,'Raw Data Linear'!$1:$1,0)))</f>
        <v>-141.91999999999999</v>
      </c>
      <c r="R220" s="18" t="str">
        <f>IF(OR(INDEX('Raw Data Linear'!$1:$1048576,$B220,MATCH(R$7,'Raw Data Linear'!$1:$1,0))=0,ISNA(INDEX('Raw Data Linear'!$1:$1048576,$B220,MATCH(R$7,'Raw Data Linear'!$1:$1,0)))),"",INDEX('Raw Data Linear'!$1:$1048576,$B220,MATCH(R$7,'Raw Data Linear'!$1:$1,0)))</f>
        <v>RELOCATE</v>
      </c>
      <c r="S220" s="18" t="str">
        <f>IF(OR(INDEX('Raw Data Linear'!$1:$1048576,$B220,MATCH(S$7,'Raw Data Linear'!$1:$1,0))=0,ISNA(INDEX('Raw Data Linear'!$1:$1048576,$B220,MATCH(S$7,'Raw Data Linear'!$1:$1,0)))),"",INDEX('Raw Data Linear'!$1:$1048576,$B220,MATCH(S$7,'Raw Data Linear'!$1:$1,0)))</f>
        <v>CONFLICT</v>
      </c>
      <c r="T220" s="18" t="str">
        <f>IF(OR(INDEX('Raw Data Linear'!$1:$1048576,$B220,MATCH(T$7,'Raw Data Linear'!$1:$1,0))=0,ISNA(INDEX('Raw Data Linear'!$1:$1048576,$B220,MATCH(T$7,'Raw Data Linear'!$1:$1,0)))),"",INDEX('Raw Data Linear'!$1:$1048576,$B220,MATCH(T$7,'Raw Data Linear'!$1:$1,0)))</f>
        <v>LOCATED WITHIN FOOTPRINT OF PROPOSED IMPROVEMENTS</v>
      </c>
    </row>
    <row r="221" spans="1:20" ht="48" customHeight="1" x14ac:dyDescent="0.3">
      <c r="A221" s="3">
        <f t="shared" si="9"/>
        <v>1</v>
      </c>
      <c r="B221" s="3">
        <v>65</v>
      </c>
      <c r="C221" s="19">
        <f>IF(OR(INDEX('Raw Data Linear'!$1:$1048576,$B221,MATCH(C$7,'Raw Data Linear'!$1:$1,0))=0,ISNA(INDEX('Raw Data Linear'!$1:$1048576,$B221,MATCH(C$7,'Raw Data Linear'!$1:$1,0)))),"",INDEX('Raw Data Linear'!$1:$1048576,$B221,MATCH(C$7,'Raw Data Linear'!$1:$1,0)))</f>
        <v>134</v>
      </c>
      <c r="D221" s="19" t="str">
        <f>IF(OR(INDEX('Raw Data Linear'!$1:$1048576,$B221,MATCH(D$7,'Raw Data Linear'!$1:$1,0))=0,ISNA(INDEX('Raw Data Linear'!$1:$1048576,$B221,MATCH(D$7,'Raw Data Linear'!$1:$1,0)))),"",INDEX('Raw Data Linear'!$1:$1048576,$B221,MATCH(D$7,'Raw Data Linear'!$1:$1,0)))</f>
        <v>GREEN VALLEY SUD</v>
      </c>
      <c r="E221" s="19" t="e">
        <f>IF(OR(INDEX('Raw Data Linear'!$1:$1048576,$B221,MATCH(E$7,'Raw Data Linear'!$1:$1,0))=0,ISNA(INDEX('Raw Data Linear'!$1:$1048576,$B221,MATCH(E$7,'Raw Data Linear'!$1:$1,0)))),"",INDEX('Raw Data Linear'!$1:$1048576,$B221,MATCH(E$7,'Raw Data Linear'!$1:$1,0)))</f>
        <v>#N/A</v>
      </c>
      <c r="F221" s="19" t="str">
        <f>IF(OR(INDEX('Raw Data Linear'!$1:$1048576,$B221,MATCH(F$7,'Raw Data Linear'!$1:$1,0))=0,ISNA(INDEX('Raw Data Linear'!$1:$1048576,$B221,MATCH(F$7,'Raw Data Linear'!$1:$1,0)))),"",INDEX('Raw Data Linear'!$1:$1048576,$B221,MATCH(F$7,'Raw Data Linear'!$1:$1,0)))</f>
        <v>Water Line</v>
      </c>
      <c r="G221" s="19"/>
      <c r="H221" s="25" t="str">
        <f>HYPERLINK(IF(OR(INDEX('Raw Data Linear'!$1:$1048576,$B221,MATCH(I$7,'Raw Data Linear'!$1:$1,0))=0,ISNA(INDEX('Raw Data Linear'!$1:$1048576,$B221,MATCH(I$7,'Raw Data Linear'!$1:$1,0)))),"",INDEX('Raw Data Linear'!$1:$1048576,$B221,MATCH(I$7,'Raw Data Linear'!$1:$1,0))),"Map")</f>
        <v>Map</v>
      </c>
      <c r="I221" s="25"/>
      <c r="J221" s="25" t="str">
        <f>HYPERLINK(IF(OR(INDEX('Raw Data Linear'!$1:$1048576,$B221,MATCH(J$7,'Raw Data Linear'!$1:$1,0))=0,ISNA(INDEX('Raw Data Linear'!$1:$1048576,$B221,MATCH(J$7,'Raw Data Linear'!$1:$1,0)))),"",INDEX('Raw Data Linear'!$1:$1048576,$B221,MATCH(J$7,'Raw Data Linear'!$1:$1,0))),"Map")</f>
        <v>Map</v>
      </c>
      <c r="K221" s="55" t="str">
        <f t="shared" si="12"/>
        <v>127+26.01</v>
      </c>
      <c r="L221" s="19"/>
      <c r="M221" s="19"/>
      <c r="N221" s="19" t="str">
        <f>IF(OR(INDEX('Raw Data Linear'!$1:$1048576,$B221,MATCH(N$7,'Raw Data Linear'!$1:$1,0))=0,ISNA(INDEX('Raw Data Linear'!$1:$1048576,$B221,MATCH(N$7,'Raw Data Linear'!$1:$1,0)))),"",INDEX('Raw Data Linear'!$1:$1048576,$B221,MATCH(N$7,'Raw Data Linear'!$1:$1,0)))</f>
        <v>127+26.01</v>
      </c>
      <c r="O221" s="19">
        <f>IF(OR(INDEX('Raw Data Linear'!$1:$1048576,$B221,MATCH(O$7,'Raw Data Linear'!$1:$1,0))=0,ISNA(INDEX('Raw Data Linear'!$1:$1048576,$B221,MATCH(O$7,'Raw Data Linear'!$1:$1,0)))),"",INDEX('Raw Data Linear'!$1:$1048576,$B221,MATCH(O$7,'Raw Data Linear'!$1:$1,0)))</f>
        <v>-127.84</v>
      </c>
      <c r="P221" s="19" t="str">
        <f>IF(OR(INDEX('Raw Data Linear'!$1:$1048576,$B221,MATCH(P$7,'Raw Data Linear'!$1:$1,0))=0,ISNA(INDEX('Raw Data Linear'!$1:$1048576,$B221,MATCH(P$7,'Raw Data Linear'!$1:$1,0)))),"",INDEX('Raw Data Linear'!$1:$1048576,$B221,MATCH(P$7,'Raw Data Linear'!$1:$1,0)))</f>
        <v>127+67.26</v>
      </c>
      <c r="Q221" s="19">
        <f>IF(OR(INDEX('Raw Data Linear'!$1:$1048576,$B221,MATCH(Q$7,'Raw Data Linear'!$1:$1,0))=0,ISNA(INDEX('Raw Data Linear'!$1:$1048576,$B221,MATCH(Q$7,'Raw Data Linear'!$1:$1,0)))),"",INDEX('Raw Data Linear'!$1:$1048576,$B221,MATCH(Q$7,'Raw Data Linear'!$1:$1,0)))</f>
        <v>-129.96</v>
      </c>
      <c r="R221" s="19" t="str">
        <f>IF(OR(INDEX('Raw Data Linear'!$1:$1048576,$B221,MATCH(R$7,'Raw Data Linear'!$1:$1,0))=0,ISNA(INDEX('Raw Data Linear'!$1:$1048576,$B221,MATCH(R$7,'Raw Data Linear'!$1:$1,0)))),"",INDEX('Raw Data Linear'!$1:$1048576,$B221,MATCH(R$7,'Raw Data Linear'!$1:$1,0)))</f>
        <v>RELOCATE</v>
      </c>
      <c r="S221" s="19" t="str">
        <f>IF(OR(INDEX('Raw Data Linear'!$1:$1048576,$B221,MATCH(S$7,'Raw Data Linear'!$1:$1,0))=0,ISNA(INDEX('Raw Data Linear'!$1:$1048576,$B221,MATCH(S$7,'Raw Data Linear'!$1:$1,0)))),"",INDEX('Raw Data Linear'!$1:$1048576,$B221,MATCH(S$7,'Raw Data Linear'!$1:$1,0)))</f>
        <v>CONFLICT</v>
      </c>
      <c r="T221" s="19" t="str">
        <f>IF(OR(INDEX('Raw Data Linear'!$1:$1048576,$B221,MATCH(T$7,'Raw Data Linear'!$1:$1,0))=0,ISNA(INDEX('Raw Data Linear'!$1:$1048576,$B221,MATCH(T$7,'Raw Data Linear'!$1:$1,0)))),"",INDEX('Raw Data Linear'!$1:$1048576,$B221,MATCH(T$7,'Raw Data Linear'!$1:$1,0)))</f>
        <v>LOCATED WITHIN FOOTPRINT OF PROPOSED IMPROVEMENTS</v>
      </c>
    </row>
    <row r="222" spans="1:20" ht="48" customHeight="1" x14ac:dyDescent="0.3">
      <c r="A222" s="3">
        <f t="shared" si="9"/>
        <v>1</v>
      </c>
      <c r="B222" s="3">
        <v>66</v>
      </c>
      <c r="C222" s="18">
        <f>IF(OR(INDEX('Raw Data Linear'!$1:$1048576,$B222,MATCH(C$7,'Raw Data Linear'!$1:$1,0))=0,ISNA(INDEX('Raw Data Linear'!$1:$1048576,$B222,MATCH(C$7,'Raw Data Linear'!$1:$1,0)))),"",INDEX('Raw Data Linear'!$1:$1048576,$B222,MATCH(C$7,'Raw Data Linear'!$1:$1,0)))</f>
        <v>136</v>
      </c>
      <c r="D222" s="18" t="str">
        <f>IF(OR(INDEX('Raw Data Linear'!$1:$1048576,$B222,MATCH(D$7,'Raw Data Linear'!$1:$1,0))=0,ISNA(INDEX('Raw Data Linear'!$1:$1048576,$B222,MATCH(D$7,'Raw Data Linear'!$1:$1,0)))),"",INDEX('Raw Data Linear'!$1:$1048576,$B222,MATCH(D$7,'Raw Data Linear'!$1:$1,0)))</f>
        <v>GREEN VALLEY SUD</v>
      </c>
      <c r="E222" s="18" t="e">
        <f>IF(OR(INDEX('Raw Data Linear'!$1:$1048576,$B222,MATCH(E$7,'Raw Data Linear'!$1:$1,0))=0,ISNA(INDEX('Raw Data Linear'!$1:$1048576,$B222,MATCH(E$7,'Raw Data Linear'!$1:$1,0)))),"",INDEX('Raw Data Linear'!$1:$1048576,$B222,MATCH(E$7,'Raw Data Linear'!$1:$1,0)))</f>
        <v>#N/A</v>
      </c>
      <c r="F222" s="18" t="str">
        <f>IF(OR(INDEX('Raw Data Linear'!$1:$1048576,$B222,MATCH(F$7,'Raw Data Linear'!$1:$1,0))=0,ISNA(INDEX('Raw Data Linear'!$1:$1048576,$B222,MATCH(F$7,'Raw Data Linear'!$1:$1,0)))),"",INDEX('Raw Data Linear'!$1:$1048576,$B222,MATCH(F$7,'Raw Data Linear'!$1:$1,0)))</f>
        <v>Water Line</v>
      </c>
      <c r="G222" s="18"/>
      <c r="H222" s="24" t="str">
        <f>HYPERLINK(IF(OR(INDEX('Raw Data Linear'!$1:$1048576,$B222,MATCH(I$7,'Raw Data Linear'!$1:$1,0))=0,ISNA(INDEX('Raw Data Linear'!$1:$1048576,$B222,MATCH(I$7,'Raw Data Linear'!$1:$1,0)))),"",INDEX('Raw Data Linear'!$1:$1048576,$B222,MATCH(I$7,'Raw Data Linear'!$1:$1,0))),"Map")</f>
        <v>Map</v>
      </c>
      <c r="I222" s="24"/>
      <c r="J222" s="24" t="str">
        <f>HYPERLINK(IF(OR(INDEX('Raw Data Linear'!$1:$1048576,$B222,MATCH(J$7,'Raw Data Linear'!$1:$1,0))=0,ISNA(INDEX('Raw Data Linear'!$1:$1048576,$B222,MATCH(J$7,'Raw Data Linear'!$1:$1,0)))),"",INDEX('Raw Data Linear'!$1:$1048576,$B222,MATCH(J$7,'Raw Data Linear'!$1:$1,0))),"Map")</f>
        <v>Map</v>
      </c>
      <c r="K222" s="54" t="str">
        <f t="shared" si="12"/>
        <v>127+31.75</v>
      </c>
      <c r="L222" s="18"/>
      <c r="M222" s="18"/>
      <c r="N222" s="18" t="str">
        <f>IF(OR(INDEX('Raw Data Linear'!$1:$1048576,$B222,MATCH(N$7,'Raw Data Linear'!$1:$1,0))=0,ISNA(INDEX('Raw Data Linear'!$1:$1048576,$B222,MATCH(N$7,'Raw Data Linear'!$1:$1,0)))),"",INDEX('Raw Data Linear'!$1:$1048576,$B222,MATCH(N$7,'Raw Data Linear'!$1:$1,0)))</f>
        <v>127+31.75</v>
      </c>
      <c r="O222" s="18">
        <f>IF(OR(INDEX('Raw Data Linear'!$1:$1048576,$B222,MATCH(O$7,'Raw Data Linear'!$1:$1,0))=0,ISNA(INDEX('Raw Data Linear'!$1:$1048576,$B222,MATCH(O$7,'Raw Data Linear'!$1:$1,0)))),"",INDEX('Raw Data Linear'!$1:$1048576,$B222,MATCH(O$7,'Raw Data Linear'!$1:$1,0)))</f>
        <v>40.64</v>
      </c>
      <c r="P222" s="18" t="str">
        <f>IF(OR(INDEX('Raw Data Linear'!$1:$1048576,$B222,MATCH(P$7,'Raw Data Linear'!$1:$1,0))=0,ISNA(INDEX('Raw Data Linear'!$1:$1048576,$B222,MATCH(P$7,'Raw Data Linear'!$1:$1,0)))),"",INDEX('Raw Data Linear'!$1:$1048576,$B222,MATCH(P$7,'Raw Data Linear'!$1:$1,0)))</f>
        <v>127+24.68</v>
      </c>
      <c r="Q222" s="18">
        <f>IF(OR(INDEX('Raw Data Linear'!$1:$1048576,$B222,MATCH(Q$7,'Raw Data Linear'!$1:$1,0))=0,ISNA(INDEX('Raw Data Linear'!$1:$1048576,$B222,MATCH(Q$7,'Raw Data Linear'!$1:$1,0)))),"",INDEX('Raw Data Linear'!$1:$1048576,$B222,MATCH(Q$7,'Raw Data Linear'!$1:$1,0)))</f>
        <v>-148.54</v>
      </c>
      <c r="R222" s="18" t="str">
        <f>IF(OR(INDEX('Raw Data Linear'!$1:$1048576,$B222,MATCH(R$7,'Raw Data Linear'!$1:$1,0))=0,ISNA(INDEX('Raw Data Linear'!$1:$1048576,$B222,MATCH(R$7,'Raw Data Linear'!$1:$1,0)))),"",INDEX('Raw Data Linear'!$1:$1048576,$B222,MATCH(R$7,'Raw Data Linear'!$1:$1,0)))</f>
        <v>RELOCATE</v>
      </c>
      <c r="S222" s="18" t="str">
        <f>IF(OR(INDEX('Raw Data Linear'!$1:$1048576,$B222,MATCH(S$7,'Raw Data Linear'!$1:$1,0))=0,ISNA(INDEX('Raw Data Linear'!$1:$1048576,$B222,MATCH(S$7,'Raw Data Linear'!$1:$1,0)))),"",INDEX('Raw Data Linear'!$1:$1048576,$B222,MATCH(S$7,'Raw Data Linear'!$1:$1,0)))</f>
        <v>CONFLICT</v>
      </c>
      <c r="T222" s="18" t="str">
        <f>IF(OR(INDEX('Raw Data Linear'!$1:$1048576,$B222,MATCH(T$7,'Raw Data Linear'!$1:$1,0))=0,ISNA(INDEX('Raw Data Linear'!$1:$1048576,$B222,MATCH(T$7,'Raw Data Linear'!$1:$1,0)))),"",INDEX('Raw Data Linear'!$1:$1048576,$B222,MATCH(T$7,'Raw Data Linear'!$1:$1,0)))</f>
        <v>LOCATED WITHIN FOOTPRINT OF PROPOSED IMPROVEMENTS</v>
      </c>
    </row>
    <row r="223" spans="1:20" ht="48" customHeight="1" x14ac:dyDescent="0.3">
      <c r="A223" s="3">
        <f t="shared" ref="A223:A286" si="13">IF(C223="","",1)</f>
        <v>1</v>
      </c>
      <c r="B223" s="3">
        <v>67</v>
      </c>
      <c r="C223" s="19">
        <f>IF(OR(INDEX('Raw Data Linear'!$1:$1048576,$B223,MATCH(C$7,'Raw Data Linear'!$1:$1,0))=0,ISNA(INDEX('Raw Data Linear'!$1:$1048576,$B223,MATCH(C$7,'Raw Data Linear'!$1:$1,0)))),"",INDEX('Raw Data Linear'!$1:$1048576,$B223,MATCH(C$7,'Raw Data Linear'!$1:$1,0)))</f>
        <v>140</v>
      </c>
      <c r="D223" s="19" t="str">
        <f>IF(OR(INDEX('Raw Data Linear'!$1:$1048576,$B223,MATCH(D$7,'Raw Data Linear'!$1:$1,0))=0,ISNA(INDEX('Raw Data Linear'!$1:$1048576,$B223,MATCH(D$7,'Raw Data Linear'!$1:$1,0)))),"",INDEX('Raw Data Linear'!$1:$1048576,$B223,MATCH(D$7,'Raw Data Linear'!$1:$1,0)))</f>
        <v>AT&amp;T</v>
      </c>
      <c r="E223" s="19" t="e">
        <f>IF(OR(INDEX('Raw Data Linear'!$1:$1048576,$B223,MATCH(E$7,'Raw Data Linear'!$1:$1,0))=0,ISNA(INDEX('Raw Data Linear'!$1:$1048576,$B223,MATCH(E$7,'Raw Data Linear'!$1:$1,0)))),"",INDEX('Raw Data Linear'!$1:$1048576,$B223,MATCH(E$7,'Raw Data Linear'!$1:$1,0)))</f>
        <v>#N/A</v>
      </c>
      <c r="F223" s="19" t="str">
        <f>IF(OR(INDEX('Raw Data Linear'!$1:$1048576,$B223,MATCH(F$7,'Raw Data Linear'!$1:$1,0))=0,ISNA(INDEX('Raw Data Linear'!$1:$1048576,$B223,MATCH(F$7,'Raw Data Linear'!$1:$1,0)))),"",INDEX('Raw Data Linear'!$1:$1048576,$B223,MATCH(F$7,'Raw Data Linear'!$1:$1,0)))</f>
        <v>Communications Line Underground</v>
      </c>
      <c r="G223" s="19"/>
      <c r="H223" s="25" t="str">
        <f>HYPERLINK(IF(OR(INDEX('Raw Data Linear'!$1:$1048576,$B223,MATCH(I$7,'Raw Data Linear'!$1:$1,0))=0,ISNA(INDEX('Raw Data Linear'!$1:$1048576,$B223,MATCH(I$7,'Raw Data Linear'!$1:$1,0)))),"",INDEX('Raw Data Linear'!$1:$1048576,$B223,MATCH(I$7,'Raw Data Linear'!$1:$1,0))),"Map")</f>
        <v>Map</v>
      </c>
      <c r="I223" s="25"/>
      <c r="J223" s="25" t="str">
        <f>HYPERLINK(IF(OR(INDEX('Raw Data Linear'!$1:$1048576,$B223,MATCH(J$7,'Raw Data Linear'!$1:$1,0))=0,ISNA(INDEX('Raw Data Linear'!$1:$1048576,$B223,MATCH(J$7,'Raw Data Linear'!$1:$1,0)))),"",INDEX('Raw Data Linear'!$1:$1048576,$B223,MATCH(J$7,'Raw Data Linear'!$1:$1,0))),"Map")</f>
        <v>Map</v>
      </c>
      <c r="K223" s="55" t="str">
        <f t="shared" si="12"/>
        <v>127+31.75</v>
      </c>
      <c r="L223" s="19"/>
      <c r="M223" s="19"/>
      <c r="N223" s="19" t="str">
        <f>IF(OR(INDEX('Raw Data Linear'!$1:$1048576,$B223,MATCH(N$7,'Raw Data Linear'!$1:$1,0))=0,ISNA(INDEX('Raw Data Linear'!$1:$1048576,$B223,MATCH(N$7,'Raw Data Linear'!$1:$1,0)))),"",INDEX('Raw Data Linear'!$1:$1048576,$B223,MATCH(N$7,'Raw Data Linear'!$1:$1,0)))</f>
        <v>127+31.75</v>
      </c>
      <c r="O223" s="19">
        <f>IF(OR(INDEX('Raw Data Linear'!$1:$1048576,$B223,MATCH(O$7,'Raw Data Linear'!$1:$1,0))=0,ISNA(INDEX('Raw Data Linear'!$1:$1048576,$B223,MATCH(O$7,'Raw Data Linear'!$1:$1,0)))),"",INDEX('Raw Data Linear'!$1:$1048576,$B223,MATCH(O$7,'Raw Data Linear'!$1:$1,0)))</f>
        <v>40.64</v>
      </c>
      <c r="P223" s="19" t="str">
        <f>IF(OR(INDEX('Raw Data Linear'!$1:$1048576,$B223,MATCH(P$7,'Raw Data Linear'!$1:$1,0))=0,ISNA(INDEX('Raw Data Linear'!$1:$1048576,$B223,MATCH(P$7,'Raw Data Linear'!$1:$1,0)))),"",INDEX('Raw Data Linear'!$1:$1048576,$B223,MATCH(P$7,'Raw Data Linear'!$1:$1,0)))</f>
        <v>127+24.68</v>
      </c>
      <c r="Q223" s="19">
        <f>IF(OR(INDEX('Raw Data Linear'!$1:$1048576,$B223,MATCH(Q$7,'Raw Data Linear'!$1:$1,0))=0,ISNA(INDEX('Raw Data Linear'!$1:$1048576,$B223,MATCH(Q$7,'Raw Data Linear'!$1:$1,0)))),"",INDEX('Raw Data Linear'!$1:$1048576,$B223,MATCH(Q$7,'Raw Data Linear'!$1:$1,0)))</f>
        <v>-148.54</v>
      </c>
      <c r="R223" s="19" t="str">
        <f>IF(OR(INDEX('Raw Data Linear'!$1:$1048576,$B223,MATCH(R$7,'Raw Data Linear'!$1:$1,0))=0,ISNA(INDEX('Raw Data Linear'!$1:$1048576,$B223,MATCH(R$7,'Raw Data Linear'!$1:$1,0)))),"",INDEX('Raw Data Linear'!$1:$1048576,$B223,MATCH(R$7,'Raw Data Linear'!$1:$1,0)))</f>
        <v>RELOCATE</v>
      </c>
      <c r="S223" s="19" t="str">
        <f>IF(OR(INDEX('Raw Data Linear'!$1:$1048576,$B223,MATCH(S$7,'Raw Data Linear'!$1:$1,0))=0,ISNA(INDEX('Raw Data Linear'!$1:$1048576,$B223,MATCH(S$7,'Raw Data Linear'!$1:$1,0)))),"",INDEX('Raw Data Linear'!$1:$1048576,$B223,MATCH(S$7,'Raw Data Linear'!$1:$1,0)))</f>
        <v>CONFLICT</v>
      </c>
      <c r="T223" s="19" t="str">
        <f>IF(OR(INDEX('Raw Data Linear'!$1:$1048576,$B223,MATCH(T$7,'Raw Data Linear'!$1:$1,0))=0,ISNA(INDEX('Raw Data Linear'!$1:$1048576,$B223,MATCH(T$7,'Raw Data Linear'!$1:$1,0)))),"",INDEX('Raw Data Linear'!$1:$1048576,$B223,MATCH(T$7,'Raw Data Linear'!$1:$1,0)))</f>
        <v>LOCATED WITHIN FOOTPRINT OF PROPOSED IMPROVEMENTS</v>
      </c>
    </row>
    <row r="224" spans="1:20" ht="48" customHeight="1" x14ac:dyDescent="0.3">
      <c r="A224" s="3">
        <f t="shared" si="13"/>
        <v>1</v>
      </c>
      <c r="B224" s="3">
        <v>68</v>
      </c>
      <c r="C224" s="18">
        <f>IF(OR(INDEX('Raw Data Linear'!$1:$1048576,$B224,MATCH(C$7,'Raw Data Linear'!$1:$1,0))=0,ISNA(INDEX('Raw Data Linear'!$1:$1048576,$B224,MATCH(C$7,'Raw Data Linear'!$1:$1,0)))),"",INDEX('Raw Data Linear'!$1:$1048576,$B224,MATCH(C$7,'Raw Data Linear'!$1:$1,0)))</f>
        <v>149</v>
      </c>
      <c r="D224" s="18" t="str">
        <f>IF(OR(INDEX('Raw Data Linear'!$1:$1048576,$B224,MATCH(D$7,'Raw Data Linear'!$1:$1,0))=0,ISNA(INDEX('Raw Data Linear'!$1:$1048576,$B224,MATCH(D$7,'Raw Data Linear'!$1:$1,0)))),"",INDEX('Raw Data Linear'!$1:$1048576,$B224,MATCH(D$7,'Raw Data Linear'!$1:$1,0)))</f>
        <v>GVEC</v>
      </c>
      <c r="E224" s="18" t="e">
        <f>IF(OR(INDEX('Raw Data Linear'!$1:$1048576,$B224,MATCH(E$7,'Raw Data Linear'!$1:$1,0))=0,ISNA(INDEX('Raw Data Linear'!$1:$1048576,$B224,MATCH(E$7,'Raw Data Linear'!$1:$1,0)))),"",INDEX('Raw Data Linear'!$1:$1048576,$B224,MATCH(E$7,'Raw Data Linear'!$1:$1,0)))</f>
        <v>#N/A</v>
      </c>
      <c r="F224" s="18" t="str">
        <f>IF(OR(INDEX('Raw Data Linear'!$1:$1048576,$B224,MATCH(F$7,'Raw Data Linear'!$1:$1,0))=0,ISNA(INDEX('Raw Data Linear'!$1:$1048576,$B224,MATCH(F$7,'Raw Data Linear'!$1:$1,0)))),"",INDEX('Raw Data Linear'!$1:$1048576,$B224,MATCH(F$7,'Raw Data Linear'!$1:$1,0)))</f>
        <v>Electric Line Aerial</v>
      </c>
      <c r="G224" s="18"/>
      <c r="H224" s="24" t="str">
        <f>HYPERLINK(IF(OR(INDEX('Raw Data Linear'!$1:$1048576,$B224,MATCH(I$7,'Raw Data Linear'!$1:$1,0))=0,ISNA(INDEX('Raw Data Linear'!$1:$1048576,$B224,MATCH(I$7,'Raw Data Linear'!$1:$1,0)))),"",INDEX('Raw Data Linear'!$1:$1048576,$B224,MATCH(I$7,'Raw Data Linear'!$1:$1,0))),"Map")</f>
        <v>Map</v>
      </c>
      <c r="I224" s="24"/>
      <c r="J224" s="24" t="str">
        <f>HYPERLINK(IF(OR(INDEX('Raw Data Linear'!$1:$1048576,$B224,MATCH(J$7,'Raw Data Linear'!$1:$1,0))=0,ISNA(INDEX('Raw Data Linear'!$1:$1048576,$B224,MATCH(J$7,'Raw Data Linear'!$1:$1,0)))),"",INDEX('Raw Data Linear'!$1:$1048576,$B224,MATCH(J$7,'Raw Data Linear'!$1:$1,0))),"Map")</f>
        <v>Map</v>
      </c>
      <c r="K224" s="54" t="str">
        <f t="shared" si="12"/>
        <v>143+75.25</v>
      </c>
      <c r="L224" s="18"/>
      <c r="M224" s="18"/>
      <c r="N224" s="18" t="str">
        <f>IF(OR(INDEX('Raw Data Linear'!$1:$1048576,$B224,MATCH(N$7,'Raw Data Linear'!$1:$1,0))=0,ISNA(INDEX('Raw Data Linear'!$1:$1048576,$B224,MATCH(N$7,'Raw Data Linear'!$1:$1,0)))),"",INDEX('Raw Data Linear'!$1:$1048576,$B224,MATCH(N$7,'Raw Data Linear'!$1:$1,0)))</f>
        <v>143+75.25</v>
      </c>
      <c r="O224" s="18">
        <f>IF(OR(INDEX('Raw Data Linear'!$1:$1048576,$B224,MATCH(O$7,'Raw Data Linear'!$1:$1,0))=0,ISNA(INDEX('Raw Data Linear'!$1:$1048576,$B224,MATCH(O$7,'Raw Data Linear'!$1:$1,0)))),"",INDEX('Raw Data Linear'!$1:$1048576,$B224,MATCH(O$7,'Raw Data Linear'!$1:$1,0)))</f>
        <v>-45.08</v>
      </c>
      <c r="P224" s="18" t="str">
        <f>IF(OR(INDEX('Raw Data Linear'!$1:$1048576,$B224,MATCH(P$7,'Raw Data Linear'!$1:$1,0))=0,ISNA(INDEX('Raw Data Linear'!$1:$1048576,$B224,MATCH(P$7,'Raw Data Linear'!$1:$1,0)))),"",INDEX('Raw Data Linear'!$1:$1048576,$B224,MATCH(P$7,'Raw Data Linear'!$1:$1,0)))</f>
        <v>120+05.30</v>
      </c>
      <c r="Q224" s="18">
        <f>IF(OR(INDEX('Raw Data Linear'!$1:$1048576,$B224,MATCH(Q$7,'Raw Data Linear'!$1:$1,0))=0,ISNA(INDEX('Raw Data Linear'!$1:$1048576,$B224,MATCH(Q$7,'Raw Data Linear'!$1:$1,0)))),"",INDEX('Raw Data Linear'!$1:$1048576,$B224,MATCH(Q$7,'Raw Data Linear'!$1:$1,0)))</f>
        <v>-156.44999999999999</v>
      </c>
      <c r="R224" s="18" t="str">
        <f>IF(OR(INDEX('Raw Data Linear'!$1:$1048576,$B224,MATCH(R$7,'Raw Data Linear'!$1:$1,0))=0,ISNA(INDEX('Raw Data Linear'!$1:$1048576,$B224,MATCH(R$7,'Raw Data Linear'!$1:$1,0)))),"",INDEX('Raw Data Linear'!$1:$1048576,$B224,MATCH(R$7,'Raw Data Linear'!$1:$1,0)))</f>
        <v>RELOCATE</v>
      </c>
      <c r="S224" s="18" t="str">
        <f>IF(OR(INDEX('Raw Data Linear'!$1:$1048576,$B224,MATCH(S$7,'Raw Data Linear'!$1:$1,0))=0,ISNA(INDEX('Raw Data Linear'!$1:$1048576,$B224,MATCH(S$7,'Raw Data Linear'!$1:$1,0)))),"",INDEX('Raw Data Linear'!$1:$1048576,$B224,MATCH(S$7,'Raw Data Linear'!$1:$1,0)))</f>
        <v>CONFLICT</v>
      </c>
      <c r="T224" s="18" t="str">
        <f>IF(OR(INDEX('Raw Data Linear'!$1:$1048576,$B224,MATCH(T$7,'Raw Data Linear'!$1:$1,0))=0,ISNA(INDEX('Raw Data Linear'!$1:$1048576,$B224,MATCH(T$7,'Raw Data Linear'!$1:$1,0)))),"",INDEX('Raw Data Linear'!$1:$1048576,$B224,MATCH(T$7,'Raw Data Linear'!$1:$1,0)))</f>
        <v>LOCATED WITHIN FOOTPRINT OF PROPOSED IMPROVEMENTS</v>
      </c>
    </row>
    <row r="225" spans="1:20" ht="48" customHeight="1" x14ac:dyDescent="0.3">
      <c r="A225" s="3">
        <f t="shared" si="13"/>
        <v>1</v>
      </c>
      <c r="B225" s="3">
        <v>69</v>
      </c>
      <c r="C225" s="19">
        <f>IF(OR(INDEX('Raw Data Linear'!$1:$1048576,$B225,MATCH(C$7,'Raw Data Linear'!$1:$1,0))=0,ISNA(INDEX('Raw Data Linear'!$1:$1048576,$B225,MATCH(C$7,'Raw Data Linear'!$1:$1,0)))),"",INDEX('Raw Data Linear'!$1:$1048576,$B225,MATCH(C$7,'Raw Data Linear'!$1:$1,0)))</f>
        <v>150</v>
      </c>
      <c r="D225" s="19" t="str">
        <f>IF(OR(INDEX('Raw Data Linear'!$1:$1048576,$B225,MATCH(D$7,'Raw Data Linear'!$1:$1,0))=0,ISNA(INDEX('Raw Data Linear'!$1:$1048576,$B225,MATCH(D$7,'Raw Data Linear'!$1:$1,0)))),"",INDEX('Raw Data Linear'!$1:$1048576,$B225,MATCH(D$7,'Raw Data Linear'!$1:$1,0)))</f>
        <v>CHARTER</v>
      </c>
      <c r="E225" s="19" t="e">
        <f>IF(OR(INDEX('Raw Data Linear'!$1:$1048576,$B225,MATCH(E$7,'Raw Data Linear'!$1:$1,0))=0,ISNA(INDEX('Raw Data Linear'!$1:$1048576,$B225,MATCH(E$7,'Raw Data Linear'!$1:$1,0)))),"",INDEX('Raw Data Linear'!$1:$1048576,$B225,MATCH(E$7,'Raw Data Linear'!$1:$1,0)))</f>
        <v>#N/A</v>
      </c>
      <c r="F225" s="19" t="str">
        <f>IF(OR(INDEX('Raw Data Linear'!$1:$1048576,$B225,MATCH(F$7,'Raw Data Linear'!$1:$1,0))=0,ISNA(INDEX('Raw Data Linear'!$1:$1048576,$B225,MATCH(F$7,'Raw Data Linear'!$1:$1,0)))),"",INDEX('Raw Data Linear'!$1:$1048576,$B225,MATCH(F$7,'Raw Data Linear'!$1:$1,0)))</f>
        <v>Communications Line Aerial</v>
      </c>
      <c r="G225" s="19"/>
      <c r="H225" s="25" t="str">
        <f>HYPERLINK(IF(OR(INDEX('Raw Data Linear'!$1:$1048576,$B225,MATCH(I$7,'Raw Data Linear'!$1:$1,0))=0,ISNA(INDEX('Raw Data Linear'!$1:$1048576,$B225,MATCH(I$7,'Raw Data Linear'!$1:$1,0)))),"",INDEX('Raw Data Linear'!$1:$1048576,$B225,MATCH(I$7,'Raw Data Linear'!$1:$1,0))),"Map")</f>
        <v>Map</v>
      </c>
      <c r="I225" s="25"/>
      <c r="J225" s="25" t="str">
        <f>HYPERLINK(IF(OR(INDEX('Raw Data Linear'!$1:$1048576,$B225,MATCH(J$7,'Raw Data Linear'!$1:$1,0))=0,ISNA(INDEX('Raw Data Linear'!$1:$1048576,$B225,MATCH(J$7,'Raw Data Linear'!$1:$1,0)))),"",INDEX('Raw Data Linear'!$1:$1048576,$B225,MATCH(J$7,'Raw Data Linear'!$1:$1,0))),"Map")</f>
        <v>Map</v>
      </c>
      <c r="K225" s="55" t="str">
        <f t="shared" si="12"/>
        <v>127+28.81</v>
      </c>
      <c r="L225" s="19"/>
      <c r="M225" s="19"/>
      <c r="N225" s="19" t="str">
        <f>IF(OR(INDEX('Raw Data Linear'!$1:$1048576,$B225,MATCH(N$7,'Raw Data Linear'!$1:$1,0))=0,ISNA(INDEX('Raw Data Linear'!$1:$1048576,$B225,MATCH(N$7,'Raw Data Linear'!$1:$1,0)))),"",INDEX('Raw Data Linear'!$1:$1048576,$B225,MATCH(N$7,'Raw Data Linear'!$1:$1,0)))</f>
        <v>127+28.81</v>
      </c>
      <c r="O225" s="19">
        <f>IF(OR(INDEX('Raw Data Linear'!$1:$1048576,$B225,MATCH(O$7,'Raw Data Linear'!$1:$1,0))=0,ISNA(INDEX('Raw Data Linear'!$1:$1048576,$B225,MATCH(O$7,'Raw Data Linear'!$1:$1,0)))),"",INDEX('Raw Data Linear'!$1:$1048576,$B225,MATCH(O$7,'Raw Data Linear'!$1:$1,0)))</f>
        <v>32.81</v>
      </c>
      <c r="P225" s="19" t="str">
        <f>IF(OR(INDEX('Raw Data Linear'!$1:$1048576,$B225,MATCH(P$7,'Raw Data Linear'!$1:$1,0))=0,ISNA(INDEX('Raw Data Linear'!$1:$1048576,$B225,MATCH(P$7,'Raw Data Linear'!$1:$1,0)))),"",INDEX('Raw Data Linear'!$1:$1048576,$B225,MATCH(P$7,'Raw Data Linear'!$1:$1,0)))</f>
        <v>127+20.68</v>
      </c>
      <c r="Q225" s="19">
        <f>IF(OR(INDEX('Raw Data Linear'!$1:$1048576,$B225,MATCH(Q$7,'Raw Data Linear'!$1:$1,0))=0,ISNA(INDEX('Raw Data Linear'!$1:$1048576,$B225,MATCH(Q$7,'Raw Data Linear'!$1:$1,0)))),"",INDEX('Raw Data Linear'!$1:$1048576,$B225,MATCH(Q$7,'Raw Data Linear'!$1:$1,0)))</f>
        <v>-148.16999999999999</v>
      </c>
      <c r="R225" s="19" t="str">
        <f>IF(OR(INDEX('Raw Data Linear'!$1:$1048576,$B225,MATCH(R$7,'Raw Data Linear'!$1:$1,0))=0,ISNA(INDEX('Raw Data Linear'!$1:$1048576,$B225,MATCH(R$7,'Raw Data Linear'!$1:$1,0)))),"",INDEX('Raw Data Linear'!$1:$1048576,$B225,MATCH(R$7,'Raw Data Linear'!$1:$1,0)))</f>
        <v>RELOCATE</v>
      </c>
      <c r="S225" s="19" t="str">
        <f>IF(OR(INDEX('Raw Data Linear'!$1:$1048576,$B225,MATCH(S$7,'Raw Data Linear'!$1:$1,0))=0,ISNA(INDEX('Raw Data Linear'!$1:$1048576,$B225,MATCH(S$7,'Raw Data Linear'!$1:$1,0)))),"",INDEX('Raw Data Linear'!$1:$1048576,$B225,MATCH(S$7,'Raw Data Linear'!$1:$1,0)))</f>
        <v>CONFLICT</v>
      </c>
      <c r="T225" s="19" t="str">
        <f>IF(OR(INDEX('Raw Data Linear'!$1:$1048576,$B225,MATCH(T$7,'Raw Data Linear'!$1:$1,0))=0,ISNA(INDEX('Raw Data Linear'!$1:$1048576,$B225,MATCH(T$7,'Raw Data Linear'!$1:$1,0)))),"",INDEX('Raw Data Linear'!$1:$1048576,$B225,MATCH(T$7,'Raw Data Linear'!$1:$1,0)))</f>
        <v>LOCATED WITHIN FOOTPRINT OF PROPOSED IMPROVEMENTS</v>
      </c>
    </row>
    <row r="226" spans="1:20" ht="48" customHeight="1" x14ac:dyDescent="0.3">
      <c r="A226" s="3">
        <f t="shared" si="13"/>
        <v>1</v>
      </c>
      <c r="B226" s="3">
        <v>70</v>
      </c>
      <c r="C226" s="18">
        <f>IF(OR(INDEX('Raw Data Linear'!$1:$1048576,$B226,MATCH(C$7,'Raw Data Linear'!$1:$1,0))=0,ISNA(INDEX('Raw Data Linear'!$1:$1048576,$B226,MATCH(C$7,'Raw Data Linear'!$1:$1,0)))),"",INDEX('Raw Data Linear'!$1:$1048576,$B226,MATCH(C$7,'Raw Data Linear'!$1:$1,0)))</f>
        <v>151</v>
      </c>
      <c r="D226" s="18" t="str">
        <f>IF(OR(INDEX('Raw Data Linear'!$1:$1048576,$B226,MATCH(D$7,'Raw Data Linear'!$1:$1,0))=0,ISNA(INDEX('Raw Data Linear'!$1:$1048576,$B226,MATCH(D$7,'Raw Data Linear'!$1:$1,0)))),"",INDEX('Raw Data Linear'!$1:$1048576,$B226,MATCH(D$7,'Raw Data Linear'!$1:$1,0)))</f>
        <v>GVEC</v>
      </c>
      <c r="E226" s="18" t="e">
        <f>IF(OR(INDEX('Raw Data Linear'!$1:$1048576,$B226,MATCH(E$7,'Raw Data Linear'!$1:$1,0))=0,ISNA(INDEX('Raw Data Linear'!$1:$1048576,$B226,MATCH(E$7,'Raw Data Linear'!$1:$1,0)))),"",INDEX('Raw Data Linear'!$1:$1048576,$B226,MATCH(E$7,'Raw Data Linear'!$1:$1,0)))</f>
        <v>#N/A</v>
      </c>
      <c r="F226" s="18" t="str">
        <f>IF(OR(INDEX('Raw Data Linear'!$1:$1048576,$B226,MATCH(F$7,'Raw Data Linear'!$1:$1,0))=0,ISNA(INDEX('Raw Data Linear'!$1:$1048576,$B226,MATCH(F$7,'Raw Data Linear'!$1:$1,0)))),"",INDEX('Raw Data Linear'!$1:$1048576,$B226,MATCH(F$7,'Raw Data Linear'!$1:$1,0)))</f>
        <v>Electric Line Aerial</v>
      </c>
      <c r="G226" s="18"/>
      <c r="H226" s="24" t="str">
        <f>HYPERLINK(IF(OR(INDEX('Raw Data Linear'!$1:$1048576,$B226,MATCH(I$7,'Raw Data Linear'!$1:$1,0))=0,ISNA(INDEX('Raw Data Linear'!$1:$1048576,$B226,MATCH(I$7,'Raw Data Linear'!$1:$1,0)))),"",INDEX('Raw Data Linear'!$1:$1048576,$B226,MATCH(I$7,'Raw Data Linear'!$1:$1,0))),"Map")</f>
        <v>Map</v>
      </c>
      <c r="I226" s="24"/>
      <c r="J226" s="24" t="str">
        <f>HYPERLINK(IF(OR(INDEX('Raw Data Linear'!$1:$1048576,$B226,MATCH(J$7,'Raw Data Linear'!$1:$1,0))=0,ISNA(INDEX('Raw Data Linear'!$1:$1048576,$B226,MATCH(J$7,'Raw Data Linear'!$1:$1,0)))),"",INDEX('Raw Data Linear'!$1:$1048576,$B226,MATCH(J$7,'Raw Data Linear'!$1:$1,0))),"Map")</f>
        <v>Map</v>
      </c>
      <c r="K226" s="54" t="str">
        <f t="shared" si="12"/>
        <v>127+23.53</v>
      </c>
      <c r="L226" s="18"/>
      <c r="M226" s="18"/>
      <c r="N226" s="18" t="str">
        <f>IF(OR(INDEX('Raw Data Linear'!$1:$1048576,$B226,MATCH(N$7,'Raw Data Linear'!$1:$1,0))=0,ISNA(INDEX('Raw Data Linear'!$1:$1048576,$B226,MATCH(N$7,'Raw Data Linear'!$1:$1,0)))),"",INDEX('Raw Data Linear'!$1:$1048576,$B226,MATCH(N$7,'Raw Data Linear'!$1:$1,0)))</f>
        <v>127+23.53</v>
      </c>
      <c r="O226" s="18">
        <f>IF(OR(INDEX('Raw Data Linear'!$1:$1048576,$B226,MATCH(O$7,'Raw Data Linear'!$1:$1,0))=0,ISNA(INDEX('Raw Data Linear'!$1:$1048576,$B226,MATCH(O$7,'Raw Data Linear'!$1:$1,0)))),"",INDEX('Raw Data Linear'!$1:$1048576,$B226,MATCH(O$7,'Raw Data Linear'!$1:$1,0)))</f>
        <v>29.29</v>
      </c>
      <c r="P226" s="18" t="str">
        <f>IF(OR(INDEX('Raw Data Linear'!$1:$1048576,$B226,MATCH(P$7,'Raw Data Linear'!$1:$1,0))=0,ISNA(INDEX('Raw Data Linear'!$1:$1048576,$B226,MATCH(P$7,'Raw Data Linear'!$1:$1,0)))),"",INDEX('Raw Data Linear'!$1:$1048576,$B226,MATCH(P$7,'Raw Data Linear'!$1:$1,0)))</f>
        <v>127+20.68</v>
      </c>
      <c r="Q226" s="18">
        <f>IF(OR(INDEX('Raw Data Linear'!$1:$1048576,$B226,MATCH(Q$7,'Raw Data Linear'!$1:$1,0))=0,ISNA(INDEX('Raw Data Linear'!$1:$1048576,$B226,MATCH(Q$7,'Raw Data Linear'!$1:$1,0)))),"",INDEX('Raw Data Linear'!$1:$1048576,$B226,MATCH(Q$7,'Raw Data Linear'!$1:$1,0)))</f>
        <v>-148.16999999999999</v>
      </c>
      <c r="R226" s="18" t="str">
        <f>IF(OR(INDEX('Raw Data Linear'!$1:$1048576,$B226,MATCH(R$7,'Raw Data Linear'!$1:$1,0))=0,ISNA(INDEX('Raw Data Linear'!$1:$1048576,$B226,MATCH(R$7,'Raw Data Linear'!$1:$1,0)))),"",INDEX('Raw Data Linear'!$1:$1048576,$B226,MATCH(R$7,'Raw Data Linear'!$1:$1,0)))</f>
        <v>RELOCATE</v>
      </c>
      <c r="S226" s="18" t="str">
        <f>IF(OR(INDEX('Raw Data Linear'!$1:$1048576,$B226,MATCH(S$7,'Raw Data Linear'!$1:$1,0))=0,ISNA(INDEX('Raw Data Linear'!$1:$1048576,$B226,MATCH(S$7,'Raw Data Linear'!$1:$1,0)))),"",INDEX('Raw Data Linear'!$1:$1048576,$B226,MATCH(S$7,'Raw Data Linear'!$1:$1,0)))</f>
        <v>CONFLICT</v>
      </c>
      <c r="T226" s="18" t="str">
        <f>IF(OR(INDEX('Raw Data Linear'!$1:$1048576,$B226,MATCH(T$7,'Raw Data Linear'!$1:$1,0))=0,ISNA(INDEX('Raw Data Linear'!$1:$1048576,$B226,MATCH(T$7,'Raw Data Linear'!$1:$1,0)))),"",INDEX('Raw Data Linear'!$1:$1048576,$B226,MATCH(T$7,'Raw Data Linear'!$1:$1,0)))</f>
        <v>LOCATED WITHIN FOOTPRINT OF PROPOSED IMPROVEMENTS</v>
      </c>
    </row>
    <row r="227" spans="1:20" ht="48" customHeight="1" x14ac:dyDescent="0.3">
      <c r="A227" s="3">
        <f t="shared" si="13"/>
        <v>1</v>
      </c>
      <c r="B227" s="3">
        <v>71</v>
      </c>
      <c r="C227" s="19">
        <f>IF(OR(INDEX('Raw Data Linear'!$1:$1048576,$B227,MATCH(C$7,'Raw Data Linear'!$1:$1,0))=0,ISNA(INDEX('Raw Data Linear'!$1:$1048576,$B227,MATCH(C$7,'Raw Data Linear'!$1:$1,0)))),"",INDEX('Raw Data Linear'!$1:$1048576,$B227,MATCH(C$7,'Raw Data Linear'!$1:$1,0)))</f>
        <v>158</v>
      </c>
      <c r="D227" s="19" t="str">
        <f>IF(OR(INDEX('Raw Data Linear'!$1:$1048576,$B227,MATCH(D$7,'Raw Data Linear'!$1:$1,0))=0,ISNA(INDEX('Raw Data Linear'!$1:$1048576,$B227,MATCH(D$7,'Raw Data Linear'!$1:$1,0)))),"",INDEX('Raw Data Linear'!$1:$1048576,$B227,MATCH(D$7,'Raw Data Linear'!$1:$1,0)))</f>
        <v>GREEN VALLEY SUD</v>
      </c>
      <c r="E227" s="19" t="e">
        <f>IF(OR(INDEX('Raw Data Linear'!$1:$1048576,$B227,MATCH(E$7,'Raw Data Linear'!$1:$1,0))=0,ISNA(INDEX('Raw Data Linear'!$1:$1048576,$B227,MATCH(E$7,'Raw Data Linear'!$1:$1,0)))),"",INDEX('Raw Data Linear'!$1:$1048576,$B227,MATCH(E$7,'Raw Data Linear'!$1:$1,0)))</f>
        <v>#N/A</v>
      </c>
      <c r="F227" s="19" t="str">
        <f>IF(OR(INDEX('Raw Data Linear'!$1:$1048576,$B227,MATCH(F$7,'Raw Data Linear'!$1:$1,0))=0,ISNA(INDEX('Raw Data Linear'!$1:$1048576,$B227,MATCH(F$7,'Raw Data Linear'!$1:$1,0)))),"",INDEX('Raw Data Linear'!$1:$1048576,$B227,MATCH(F$7,'Raw Data Linear'!$1:$1,0)))</f>
        <v>Water Line</v>
      </c>
      <c r="G227" s="19"/>
      <c r="H227" s="25" t="str">
        <f>HYPERLINK(IF(OR(INDEX('Raw Data Linear'!$1:$1048576,$B227,MATCH(I$7,'Raw Data Linear'!$1:$1,0))=0,ISNA(INDEX('Raw Data Linear'!$1:$1048576,$B227,MATCH(I$7,'Raw Data Linear'!$1:$1,0)))),"",INDEX('Raw Data Linear'!$1:$1048576,$B227,MATCH(I$7,'Raw Data Linear'!$1:$1,0))),"Map")</f>
        <v>Map</v>
      </c>
      <c r="I227" s="25"/>
      <c r="J227" s="25" t="str">
        <f>HYPERLINK(IF(OR(INDEX('Raw Data Linear'!$1:$1048576,$B227,MATCH(J$7,'Raw Data Linear'!$1:$1,0))=0,ISNA(INDEX('Raw Data Linear'!$1:$1048576,$B227,MATCH(J$7,'Raw Data Linear'!$1:$1,0)))),"",INDEX('Raw Data Linear'!$1:$1048576,$B227,MATCH(J$7,'Raw Data Linear'!$1:$1,0))),"Map")</f>
        <v>Map</v>
      </c>
      <c r="K227" s="55" t="str">
        <f t="shared" si="12"/>
        <v>124+86.99</v>
      </c>
      <c r="L227" s="19"/>
      <c r="M227" s="19"/>
      <c r="N227" s="19" t="str">
        <f>IF(OR(INDEX('Raw Data Linear'!$1:$1048576,$B227,MATCH(N$7,'Raw Data Linear'!$1:$1,0))=0,ISNA(INDEX('Raw Data Linear'!$1:$1048576,$B227,MATCH(N$7,'Raw Data Linear'!$1:$1,0)))),"",INDEX('Raw Data Linear'!$1:$1048576,$B227,MATCH(N$7,'Raw Data Linear'!$1:$1,0)))</f>
        <v>124+86.99</v>
      </c>
      <c r="O227" s="19">
        <f>IF(OR(INDEX('Raw Data Linear'!$1:$1048576,$B227,MATCH(O$7,'Raw Data Linear'!$1:$1,0))=0,ISNA(INDEX('Raw Data Linear'!$1:$1048576,$B227,MATCH(O$7,'Raw Data Linear'!$1:$1,0)))),"",INDEX('Raw Data Linear'!$1:$1048576,$B227,MATCH(O$7,'Raw Data Linear'!$1:$1,0)))</f>
        <v>-34.520000000000003</v>
      </c>
      <c r="P227" s="19" t="str">
        <f>IF(OR(INDEX('Raw Data Linear'!$1:$1048576,$B227,MATCH(P$7,'Raw Data Linear'!$1:$1,0))=0,ISNA(INDEX('Raw Data Linear'!$1:$1048576,$B227,MATCH(P$7,'Raw Data Linear'!$1:$1,0)))),"",INDEX('Raw Data Linear'!$1:$1048576,$B227,MATCH(P$7,'Raw Data Linear'!$1:$1,0)))</f>
        <v>124+81.52</v>
      </c>
      <c r="Q227" s="19">
        <f>IF(OR(INDEX('Raw Data Linear'!$1:$1048576,$B227,MATCH(Q$7,'Raw Data Linear'!$1:$1,0))=0,ISNA(INDEX('Raw Data Linear'!$1:$1048576,$B227,MATCH(Q$7,'Raw Data Linear'!$1:$1,0)))),"",INDEX('Raw Data Linear'!$1:$1048576,$B227,MATCH(Q$7,'Raw Data Linear'!$1:$1,0)))</f>
        <v>-38.81</v>
      </c>
      <c r="R227" s="19" t="str">
        <f>IF(OR(INDEX('Raw Data Linear'!$1:$1048576,$B227,MATCH(R$7,'Raw Data Linear'!$1:$1,0))=0,ISNA(INDEX('Raw Data Linear'!$1:$1048576,$B227,MATCH(R$7,'Raw Data Linear'!$1:$1,0)))),"",INDEX('Raw Data Linear'!$1:$1048576,$B227,MATCH(R$7,'Raw Data Linear'!$1:$1,0)))</f>
        <v>RELOCATE</v>
      </c>
      <c r="S227" s="19" t="str">
        <f>IF(OR(INDEX('Raw Data Linear'!$1:$1048576,$B227,MATCH(S$7,'Raw Data Linear'!$1:$1,0))=0,ISNA(INDEX('Raw Data Linear'!$1:$1048576,$B227,MATCH(S$7,'Raw Data Linear'!$1:$1,0)))),"",INDEX('Raw Data Linear'!$1:$1048576,$B227,MATCH(S$7,'Raw Data Linear'!$1:$1,0)))</f>
        <v>CONFLICT</v>
      </c>
      <c r="T227" s="19" t="str">
        <f>IF(OR(INDEX('Raw Data Linear'!$1:$1048576,$B227,MATCH(T$7,'Raw Data Linear'!$1:$1,0))=0,ISNA(INDEX('Raw Data Linear'!$1:$1048576,$B227,MATCH(T$7,'Raw Data Linear'!$1:$1,0)))),"",INDEX('Raw Data Linear'!$1:$1048576,$B227,MATCH(T$7,'Raw Data Linear'!$1:$1,0)))</f>
        <v>LOCATED WITHIN FOOTPRINT OF PROPOSED IMPROVEMENTS</v>
      </c>
    </row>
    <row r="228" spans="1:20" ht="48" customHeight="1" x14ac:dyDescent="0.3">
      <c r="A228" s="3">
        <f t="shared" si="13"/>
        <v>1</v>
      </c>
      <c r="B228" s="3">
        <v>72</v>
      </c>
      <c r="C228" s="18">
        <f>IF(OR(INDEX('Raw Data Linear'!$1:$1048576,$B228,MATCH(C$7,'Raw Data Linear'!$1:$1,0))=0,ISNA(INDEX('Raw Data Linear'!$1:$1048576,$B228,MATCH(C$7,'Raw Data Linear'!$1:$1,0)))),"",INDEX('Raw Data Linear'!$1:$1048576,$B228,MATCH(C$7,'Raw Data Linear'!$1:$1,0)))</f>
        <v>159</v>
      </c>
      <c r="D228" s="18" t="str">
        <f>IF(OR(INDEX('Raw Data Linear'!$1:$1048576,$B228,MATCH(D$7,'Raw Data Linear'!$1:$1,0))=0,ISNA(INDEX('Raw Data Linear'!$1:$1048576,$B228,MATCH(D$7,'Raw Data Linear'!$1:$1,0)))),"",INDEX('Raw Data Linear'!$1:$1048576,$B228,MATCH(D$7,'Raw Data Linear'!$1:$1,0)))</f>
        <v>GREEN VALLEY SUD</v>
      </c>
      <c r="E228" s="18" t="e">
        <f>IF(OR(INDEX('Raw Data Linear'!$1:$1048576,$B228,MATCH(E$7,'Raw Data Linear'!$1:$1,0))=0,ISNA(INDEX('Raw Data Linear'!$1:$1048576,$B228,MATCH(E$7,'Raw Data Linear'!$1:$1,0)))),"",INDEX('Raw Data Linear'!$1:$1048576,$B228,MATCH(E$7,'Raw Data Linear'!$1:$1,0)))</f>
        <v>#N/A</v>
      </c>
      <c r="F228" s="18" t="str">
        <f>IF(OR(INDEX('Raw Data Linear'!$1:$1048576,$B228,MATCH(F$7,'Raw Data Linear'!$1:$1,0))=0,ISNA(INDEX('Raw Data Linear'!$1:$1048576,$B228,MATCH(F$7,'Raw Data Linear'!$1:$1,0)))),"",INDEX('Raw Data Linear'!$1:$1048576,$B228,MATCH(F$7,'Raw Data Linear'!$1:$1,0)))</f>
        <v>Water Line</v>
      </c>
      <c r="G228" s="18"/>
      <c r="H228" s="24" t="str">
        <f>HYPERLINK(IF(OR(INDEX('Raw Data Linear'!$1:$1048576,$B228,MATCH(I$7,'Raw Data Linear'!$1:$1,0))=0,ISNA(INDEX('Raw Data Linear'!$1:$1048576,$B228,MATCH(I$7,'Raw Data Linear'!$1:$1,0)))),"",INDEX('Raw Data Linear'!$1:$1048576,$B228,MATCH(I$7,'Raw Data Linear'!$1:$1,0))),"Map")</f>
        <v>Map</v>
      </c>
      <c r="I228" s="24"/>
      <c r="J228" s="24" t="str">
        <f>HYPERLINK(IF(OR(INDEX('Raw Data Linear'!$1:$1048576,$B228,MATCH(J$7,'Raw Data Linear'!$1:$1,0))=0,ISNA(INDEX('Raw Data Linear'!$1:$1048576,$B228,MATCH(J$7,'Raw Data Linear'!$1:$1,0)))),"",INDEX('Raw Data Linear'!$1:$1048576,$B228,MATCH(J$7,'Raw Data Linear'!$1:$1,0))),"Map")</f>
        <v>Map</v>
      </c>
      <c r="K228" s="54" t="str">
        <f t="shared" si="12"/>
        <v>124+86.99</v>
      </c>
      <c r="L228" s="18"/>
      <c r="M228" s="18"/>
      <c r="N228" s="18" t="str">
        <f>IF(OR(INDEX('Raw Data Linear'!$1:$1048576,$B228,MATCH(N$7,'Raw Data Linear'!$1:$1,0))=0,ISNA(INDEX('Raw Data Linear'!$1:$1048576,$B228,MATCH(N$7,'Raw Data Linear'!$1:$1,0)))),"",INDEX('Raw Data Linear'!$1:$1048576,$B228,MATCH(N$7,'Raw Data Linear'!$1:$1,0)))</f>
        <v>124+86.99</v>
      </c>
      <c r="O228" s="18">
        <f>IF(OR(INDEX('Raw Data Linear'!$1:$1048576,$B228,MATCH(O$7,'Raw Data Linear'!$1:$1,0))=0,ISNA(INDEX('Raw Data Linear'!$1:$1048576,$B228,MATCH(O$7,'Raw Data Linear'!$1:$1,0)))),"",INDEX('Raw Data Linear'!$1:$1048576,$B228,MATCH(O$7,'Raw Data Linear'!$1:$1,0)))</f>
        <v>-34.520000000000003</v>
      </c>
      <c r="P228" s="18" t="str">
        <f>IF(OR(INDEX('Raw Data Linear'!$1:$1048576,$B228,MATCH(P$7,'Raw Data Linear'!$1:$1,0))=0,ISNA(INDEX('Raw Data Linear'!$1:$1048576,$B228,MATCH(P$7,'Raw Data Linear'!$1:$1,0)))),"",INDEX('Raw Data Linear'!$1:$1048576,$B228,MATCH(P$7,'Raw Data Linear'!$1:$1,0)))</f>
        <v>124+92.48</v>
      </c>
      <c r="Q228" s="18">
        <f>IF(OR(INDEX('Raw Data Linear'!$1:$1048576,$B228,MATCH(Q$7,'Raw Data Linear'!$1:$1,0))=0,ISNA(INDEX('Raw Data Linear'!$1:$1048576,$B228,MATCH(Q$7,'Raw Data Linear'!$1:$1,0)))),"",INDEX('Raw Data Linear'!$1:$1048576,$B228,MATCH(Q$7,'Raw Data Linear'!$1:$1,0)))</f>
        <v>-38.770000000000003</v>
      </c>
      <c r="R228" s="18" t="str">
        <f>IF(OR(INDEX('Raw Data Linear'!$1:$1048576,$B228,MATCH(R$7,'Raw Data Linear'!$1:$1,0))=0,ISNA(INDEX('Raw Data Linear'!$1:$1048576,$B228,MATCH(R$7,'Raw Data Linear'!$1:$1,0)))),"",INDEX('Raw Data Linear'!$1:$1048576,$B228,MATCH(R$7,'Raw Data Linear'!$1:$1,0)))</f>
        <v>RELOCATE</v>
      </c>
      <c r="S228" s="18" t="str">
        <f>IF(OR(INDEX('Raw Data Linear'!$1:$1048576,$B228,MATCH(S$7,'Raw Data Linear'!$1:$1,0))=0,ISNA(INDEX('Raw Data Linear'!$1:$1048576,$B228,MATCH(S$7,'Raw Data Linear'!$1:$1,0)))),"",INDEX('Raw Data Linear'!$1:$1048576,$B228,MATCH(S$7,'Raw Data Linear'!$1:$1,0)))</f>
        <v>CONFLICT</v>
      </c>
      <c r="T228" s="18" t="str">
        <f>IF(OR(INDEX('Raw Data Linear'!$1:$1048576,$B228,MATCH(T$7,'Raw Data Linear'!$1:$1,0))=0,ISNA(INDEX('Raw Data Linear'!$1:$1048576,$B228,MATCH(T$7,'Raw Data Linear'!$1:$1,0)))),"",INDEX('Raw Data Linear'!$1:$1048576,$B228,MATCH(T$7,'Raw Data Linear'!$1:$1,0)))</f>
        <v>LOCATED WITHIN FOOTPRINT OF PROPOSED IMPROVEMENTS</v>
      </c>
    </row>
    <row r="229" spans="1:20" ht="48" customHeight="1" x14ac:dyDescent="0.3">
      <c r="A229" s="3">
        <f t="shared" si="13"/>
        <v>1</v>
      </c>
      <c r="B229" s="3">
        <v>73</v>
      </c>
      <c r="C229" s="19">
        <f>IF(OR(INDEX('Raw Data Linear'!$1:$1048576,$B229,MATCH(C$7,'Raw Data Linear'!$1:$1,0))=0,ISNA(INDEX('Raw Data Linear'!$1:$1048576,$B229,MATCH(C$7,'Raw Data Linear'!$1:$1,0)))),"",INDEX('Raw Data Linear'!$1:$1048576,$B229,MATCH(C$7,'Raw Data Linear'!$1:$1,0)))</f>
        <v>160</v>
      </c>
      <c r="D229" s="19" t="str">
        <f>IF(OR(INDEX('Raw Data Linear'!$1:$1048576,$B229,MATCH(D$7,'Raw Data Linear'!$1:$1,0))=0,ISNA(INDEX('Raw Data Linear'!$1:$1048576,$B229,MATCH(D$7,'Raw Data Linear'!$1:$1,0)))),"",INDEX('Raw Data Linear'!$1:$1048576,$B229,MATCH(D$7,'Raw Data Linear'!$1:$1,0)))</f>
        <v>CHARTER</v>
      </c>
      <c r="E229" s="19" t="e">
        <f>IF(OR(INDEX('Raw Data Linear'!$1:$1048576,$B229,MATCH(E$7,'Raw Data Linear'!$1:$1,0))=0,ISNA(INDEX('Raw Data Linear'!$1:$1048576,$B229,MATCH(E$7,'Raw Data Linear'!$1:$1,0)))),"",INDEX('Raw Data Linear'!$1:$1048576,$B229,MATCH(E$7,'Raw Data Linear'!$1:$1,0)))</f>
        <v>#N/A</v>
      </c>
      <c r="F229" s="19" t="str">
        <f>IF(OR(INDEX('Raw Data Linear'!$1:$1048576,$B229,MATCH(F$7,'Raw Data Linear'!$1:$1,0))=0,ISNA(INDEX('Raw Data Linear'!$1:$1048576,$B229,MATCH(F$7,'Raw Data Linear'!$1:$1,0)))),"",INDEX('Raw Data Linear'!$1:$1048576,$B229,MATCH(F$7,'Raw Data Linear'!$1:$1,0)))</f>
        <v>Communications Line Aerial</v>
      </c>
      <c r="G229" s="19"/>
      <c r="H229" s="25" t="str">
        <f>HYPERLINK(IF(OR(INDEX('Raw Data Linear'!$1:$1048576,$B229,MATCH(I$7,'Raw Data Linear'!$1:$1,0))=0,ISNA(INDEX('Raw Data Linear'!$1:$1048576,$B229,MATCH(I$7,'Raw Data Linear'!$1:$1,0)))),"",INDEX('Raw Data Linear'!$1:$1048576,$B229,MATCH(I$7,'Raw Data Linear'!$1:$1,0))),"Map")</f>
        <v>Map</v>
      </c>
      <c r="I229" s="25"/>
      <c r="J229" s="25" t="str">
        <f>HYPERLINK(IF(OR(INDEX('Raw Data Linear'!$1:$1048576,$B229,MATCH(J$7,'Raw Data Linear'!$1:$1,0))=0,ISNA(INDEX('Raw Data Linear'!$1:$1048576,$B229,MATCH(J$7,'Raw Data Linear'!$1:$1,0)))),"",INDEX('Raw Data Linear'!$1:$1048576,$B229,MATCH(J$7,'Raw Data Linear'!$1:$1,0))),"Map")</f>
        <v>Map</v>
      </c>
      <c r="K229" s="55" t="str">
        <f t="shared" si="12"/>
        <v>125+04.75</v>
      </c>
      <c r="L229" s="19"/>
      <c r="M229" s="19"/>
      <c r="N229" s="19" t="str">
        <f>IF(OR(INDEX('Raw Data Linear'!$1:$1048576,$B229,MATCH(N$7,'Raw Data Linear'!$1:$1,0))=0,ISNA(INDEX('Raw Data Linear'!$1:$1048576,$B229,MATCH(N$7,'Raw Data Linear'!$1:$1,0)))),"",INDEX('Raw Data Linear'!$1:$1048576,$B229,MATCH(N$7,'Raw Data Linear'!$1:$1,0)))</f>
        <v>125+04.75</v>
      </c>
      <c r="O229" s="19">
        <f>IF(OR(INDEX('Raw Data Linear'!$1:$1048576,$B229,MATCH(O$7,'Raw Data Linear'!$1:$1,0))=0,ISNA(INDEX('Raw Data Linear'!$1:$1048576,$B229,MATCH(O$7,'Raw Data Linear'!$1:$1,0)))),"",INDEX('Raw Data Linear'!$1:$1048576,$B229,MATCH(O$7,'Raw Data Linear'!$1:$1,0)))</f>
        <v>28.36</v>
      </c>
      <c r="P229" s="19" t="str">
        <f>IF(OR(INDEX('Raw Data Linear'!$1:$1048576,$B229,MATCH(P$7,'Raw Data Linear'!$1:$1,0))=0,ISNA(INDEX('Raw Data Linear'!$1:$1048576,$B229,MATCH(P$7,'Raw Data Linear'!$1:$1,0)))),"",INDEX('Raw Data Linear'!$1:$1048576,$B229,MATCH(P$7,'Raw Data Linear'!$1:$1,0)))</f>
        <v>124+20.56</v>
      </c>
      <c r="Q229" s="19">
        <f>IF(OR(INDEX('Raw Data Linear'!$1:$1048576,$B229,MATCH(Q$7,'Raw Data Linear'!$1:$1,0))=0,ISNA(INDEX('Raw Data Linear'!$1:$1048576,$B229,MATCH(Q$7,'Raw Data Linear'!$1:$1,0)))),"",INDEX('Raw Data Linear'!$1:$1048576,$B229,MATCH(Q$7,'Raw Data Linear'!$1:$1,0)))</f>
        <v>-227.77</v>
      </c>
      <c r="R229" s="19" t="str">
        <f>IF(OR(INDEX('Raw Data Linear'!$1:$1048576,$B229,MATCH(R$7,'Raw Data Linear'!$1:$1,0))=0,ISNA(INDEX('Raw Data Linear'!$1:$1048576,$B229,MATCH(R$7,'Raw Data Linear'!$1:$1,0)))),"",INDEX('Raw Data Linear'!$1:$1048576,$B229,MATCH(R$7,'Raw Data Linear'!$1:$1,0)))</f>
        <v>RELOCATE</v>
      </c>
      <c r="S229" s="19" t="str">
        <f>IF(OR(INDEX('Raw Data Linear'!$1:$1048576,$B229,MATCH(S$7,'Raw Data Linear'!$1:$1,0))=0,ISNA(INDEX('Raw Data Linear'!$1:$1048576,$B229,MATCH(S$7,'Raw Data Linear'!$1:$1,0)))),"",INDEX('Raw Data Linear'!$1:$1048576,$B229,MATCH(S$7,'Raw Data Linear'!$1:$1,0)))</f>
        <v>CONFLICT</v>
      </c>
      <c r="T229" s="19" t="str">
        <f>IF(OR(INDEX('Raw Data Linear'!$1:$1048576,$B229,MATCH(T$7,'Raw Data Linear'!$1:$1,0))=0,ISNA(INDEX('Raw Data Linear'!$1:$1048576,$B229,MATCH(T$7,'Raw Data Linear'!$1:$1,0)))),"",INDEX('Raw Data Linear'!$1:$1048576,$B229,MATCH(T$7,'Raw Data Linear'!$1:$1,0)))</f>
        <v>LOCATED WITHIN FOOTPRINT OF PROPOSED IMPROVEMENTS</v>
      </c>
    </row>
    <row r="230" spans="1:20" ht="48" customHeight="1" x14ac:dyDescent="0.3">
      <c r="A230" s="3">
        <f t="shared" si="13"/>
        <v>1</v>
      </c>
      <c r="B230" s="3">
        <v>74</v>
      </c>
      <c r="C230" s="18">
        <f>IF(OR(INDEX('Raw Data Linear'!$1:$1048576,$B230,MATCH(C$7,'Raw Data Linear'!$1:$1,0))=0,ISNA(INDEX('Raw Data Linear'!$1:$1048576,$B230,MATCH(C$7,'Raw Data Linear'!$1:$1,0)))),"",INDEX('Raw Data Linear'!$1:$1048576,$B230,MATCH(C$7,'Raw Data Linear'!$1:$1,0)))</f>
        <v>164</v>
      </c>
      <c r="D230" s="18" t="str">
        <f>IF(OR(INDEX('Raw Data Linear'!$1:$1048576,$B230,MATCH(D$7,'Raw Data Linear'!$1:$1,0))=0,ISNA(INDEX('Raw Data Linear'!$1:$1048576,$B230,MATCH(D$7,'Raw Data Linear'!$1:$1,0)))),"",INDEX('Raw Data Linear'!$1:$1048576,$B230,MATCH(D$7,'Raw Data Linear'!$1:$1,0)))</f>
        <v>GVEC</v>
      </c>
      <c r="E230" s="18" t="e">
        <f>IF(OR(INDEX('Raw Data Linear'!$1:$1048576,$B230,MATCH(E$7,'Raw Data Linear'!$1:$1,0))=0,ISNA(INDEX('Raw Data Linear'!$1:$1048576,$B230,MATCH(E$7,'Raw Data Linear'!$1:$1,0)))),"",INDEX('Raw Data Linear'!$1:$1048576,$B230,MATCH(E$7,'Raw Data Linear'!$1:$1,0)))</f>
        <v>#N/A</v>
      </c>
      <c r="F230" s="18" t="str">
        <f>IF(OR(INDEX('Raw Data Linear'!$1:$1048576,$B230,MATCH(F$7,'Raw Data Linear'!$1:$1,0))=0,ISNA(INDEX('Raw Data Linear'!$1:$1048576,$B230,MATCH(F$7,'Raw Data Linear'!$1:$1,0)))),"",INDEX('Raw Data Linear'!$1:$1048576,$B230,MATCH(F$7,'Raw Data Linear'!$1:$1,0)))</f>
        <v>Electric Line Aerial</v>
      </c>
      <c r="G230" s="18"/>
      <c r="H230" s="24" t="str">
        <f>HYPERLINK(IF(OR(INDEX('Raw Data Linear'!$1:$1048576,$B230,MATCH(I$7,'Raw Data Linear'!$1:$1,0))=0,ISNA(INDEX('Raw Data Linear'!$1:$1048576,$B230,MATCH(I$7,'Raw Data Linear'!$1:$1,0)))),"",INDEX('Raw Data Linear'!$1:$1048576,$B230,MATCH(I$7,'Raw Data Linear'!$1:$1,0))),"Map")</f>
        <v>Map</v>
      </c>
      <c r="I230" s="24"/>
      <c r="J230" s="24" t="str">
        <f>HYPERLINK(IF(OR(INDEX('Raw Data Linear'!$1:$1048576,$B230,MATCH(J$7,'Raw Data Linear'!$1:$1,0))=0,ISNA(INDEX('Raw Data Linear'!$1:$1048576,$B230,MATCH(J$7,'Raw Data Linear'!$1:$1,0)))),"",INDEX('Raw Data Linear'!$1:$1048576,$B230,MATCH(J$7,'Raw Data Linear'!$1:$1,0))),"Map")</f>
        <v>Map</v>
      </c>
      <c r="K230" s="54" t="str">
        <f t="shared" si="12"/>
        <v>124+87.20</v>
      </c>
      <c r="L230" s="18"/>
      <c r="M230" s="18"/>
      <c r="N230" s="18" t="str">
        <f>IF(OR(INDEX('Raw Data Linear'!$1:$1048576,$B230,MATCH(N$7,'Raw Data Linear'!$1:$1,0))=0,ISNA(INDEX('Raw Data Linear'!$1:$1048576,$B230,MATCH(N$7,'Raw Data Linear'!$1:$1,0)))),"",INDEX('Raw Data Linear'!$1:$1048576,$B230,MATCH(N$7,'Raw Data Linear'!$1:$1,0)))</f>
        <v>124+87.20</v>
      </c>
      <c r="O230" s="18">
        <f>IF(OR(INDEX('Raw Data Linear'!$1:$1048576,$B230,MATCH(O$7,'Raw Data Linear'!$1:$1,0))=0,ISNA(INDEX('Raw Data Linear'!$1:$1048576,$B230,MATCH(O$7,'Raw Data Linear'!$1:$1,0)))),"",INDEX('Raw Data Linear'!$1:$1048576,$B230,MATCH(O$7,'Raw Data Linear'!$1:$1,0)))</f>
        <v>-31.63</v>
      </c>
      <c r="P230" s="18" t="str">
        <f>IF(OR(INDEX('Raw Data Linear'!$1:$1048576,$B230,MATCH(P$7,'Raw Data Linear'!$1:$1,0))=0,ISNA(INDEX('Raw Data Linear'!$1:$1048576,$B230,MATCH(P$7,'Raw Data Linear'!$1:$1,0)))),"",INDEX('Raw Data Linear'!$1:$1048576,$B230,MATCH(P$7,'Raw Data Linear'!$1:$1,0)))</f>
        <v>124+51.37</v>
      </c>
      <c r="Q230" s="18">
        <f>IF(OR(INDEX('Raw Data Linear'!$1:$1048576,$B230,MATCH(Q$7,'Raw Data Linear'!$1:$1,0))=0,ISNA(INDEX('Raw Data Linear'!$1:$1048576,$B230,MATCH(Q$7,'Raw Data Linear'!$1:$1,0)))),"",INDEX('Raw Data Linear'!$1:$1048576,$B230,MATCH(Q$7,'Raw Data Linear'!$1:$1,0)))</f>
        <v>31.97</v>
      </c>
      <c r="R230" s="18" t="str">
        <f>IF(OR(INDEX('Raw Data Linear'!$1:$1048576,$B230,MATCH(R$7,'Raw Data Linear'!$1:$1,0))=0,ISNA(INDEX('Raw Data Linear'!$1:$1048576,$B230,MATCH(R$7,'Raw Data Linear'!$1:$1,0)))),"",INDEX('Raw Data Linear'!$1:$1048576,$B230,MATCH(R$7,'Raw Data Linear'!$1:$1,0)))</f>
        <v>RELOCATE</v>
      </c>
      <c r="S230" s="18" t="str">
        <f>IF(OR(INDEX('Raw Data Linear'!$1:$1048576,$B230,MATCH(S$7,'Raw Data Linear'!$1:$1,0))=0,ISNA(INDEX('Raw Data Linear'!$1:$1048576,$B230,MATCH(S$7,'Raw Data Linear'!$1:$1,0)))),"",INDEX('Raw Data Linear'!$1:$1048576,$B230,MATCH(S$7,'Raw Data Linear'!$1:$1,0)))</f>
        <v>CONFLICT</v>
      </c>
      <c r="T230" s="18" t="str">
        <f>IF(OR(INDEX('Raw Data Linear'!$1:$1048576,$B230,MATCH(T$7,'Raw Data Linear'!$1:$1,0))=0,ISNA(INDEX('Raw Data Linear'!$1:$1048576,$B230,MATCH(T$7,'Raw Data Linear'!$1:$1,0)))),"",INDEX('Raw Data Linear'!$1:$1048576,$B230,MATCH(T$7,'Raw Data Linear'!$1:$1,0)))</f>
        <v>LOCATED WITHIN FOOTPRINT OF PROPOSED IMPROVEMENTS</v>
      </c>
    </row>
    <row r="231" spans="1:20" ht="48" customHeight="1" x14ac:dyDescent="0.3">
      <c r="A231" s="3">
        <f t="shared" si="13"/>
        <v>1</v>
      </c>
      <c r="B231" s="3">
        <v>75</v>
      </c>
      <c r="C231" s="19">
        <f>IF(OR(INDEX('Raw Data Linear'!$1:$1048576,$B231,MATCH(C$7,'Raw Data Linear'!$1:$1,0))=0,ISNA(INDEX('Raw Data Linear'!$1:$1048576,$B231,MATCH(C$7,'Raw Data Linear'!$1:$1,0)))),"",INDEX('Raw Data Linear'!$1:$1048576,$B231,MATCH(C$7,'Raw Data Linear'!$1:$1,0)))</f>
        <v>170</v>
      </c>
      <c r="D231" s="19" t="str">
        <f>IF(OR(INDEX('Raw Data Linear'!$1:$1048576,$B231,MATCH(D$7,'Raw Data Linear'!$1:$1,0))=0,ISNA(INDEX('Raw Data Linear'!$1:$1048576,$B231,MATCH(D$7,'Raw Data Linear'!$1:$1,0)))),"",INDEX('Raw Data Linear'!$1:$1048576,$B231,MATCH(D$7,'Raw Data Linear'!$1:$1,0)))</f>
        <v>GVEC</v>
      </c>
      <c r="E231" s="19" t="e">
        <f>IF(OR(INDEX('Raw Data Linear'!$1:$1048576,$B231,MATCH(E$7,'Raw Data Linear'!$1:$1,0))=0,ISNA(INDEX('Raw Data Linear'!$1:$1048576,$B231,MATCH(E$7,'Raw Data Linear'!$1:$1,0)))),"",INDEX('Raw Data Linear'!$1:$1048576,$B231,MATCH(E$7,'Raw Data Linear'!$1:$1,0)))</f>
        <v>#N/A</v>
      </c>
      <c r="F231" s="19" t="str">
        <f>IF(OR(INDEX('Raw Data Linear'!$1:$1048576,$B231,MATCH(F$7,'Raw Data Linear'!$1:$1,0))=0,ISNA(INDEX('Raw Data Linear'!$1:$1048576,$B231,MATCH(F$7,'Raw Data Linear'!$1:$1,0)))),"",INDEX('Raw Data Linear'!$1:$1048576,$B231,MATCH(F$7,'Raw Data Linear'!$1:$1,0)))</f>
        <v>Electric Line Aerial</v>
      </c>
      <c r="G231" s="19"/>
      <c r="H231" s="25" t="str">
        <f>HYPERLINK(IF(OR(INDEX('Raw Data Linear'!$1:$1048576,$B231,MATCH(I$7,'Raw Data Linear'!$1:$1,0))=0,ISNA(INDEX('Raw Data Linear'!$1:$1048576,$B231,MATCH(I$7,'Raw Data Linear'!$1:$1,0)))),"",INDEX('Raw Data Linear'!$1:$1048576,$B231,MATCH(I$7,'Raw Data Linear'!$1:$1,0))),"Map")</f>
        <v>Map</v>
      </c>
      <c r="I231" s="25"/>
      <c r="J231" s="25" t="str">
        <f>HYPERLINK(IF(OR(INDEX('Raw Data Linear'!$1:$1048576,$B231,MATCH(J$7,'Raw Data Linear'!$1:$1,0))=0,ISNA(INDEX('Raw Data Linear'!$1:$1048576,$B231,MATCH(J$7,'Raw Data Linear'!$1:$1,0)))),"",INDEX('Raw Data Linear'!$1:$1048576,$B231,MATCH(J$7,'Raw Data Linear'!$1:$1,0))),"Map")</f>
        <v>Map</v>
      </c>
      <c r="K231" s="55" t="str">
        <f t="shared" si="12"/>
        <v>125+04.75</v>
      </c>
      <c r="L231" s="19"/>
      <c r="M231" s="19"/>
      <c r="N231" s="19" t="str">
        <f>IF(OR(INDEX('Raw Data Linear'!$1:$1048576,$B231,MATCH(N$7,'Raw Data Linear'!$1:$1,0))=0,ISNA(INDEX('Raw Data Linear'!$1:$1048576,$B231,MATCH(N$7,'Raw Data Linear'!$1:$1,0)))),"",INDEX('Raw Data Linear'!$1:$1048576,$B231,MATCH(N$7,'Raw Data Linear'!$1:$1,0)))</f>
        <v>125+04.75</v>
      </c>
      <c r="O231" s="19">
        <f>IF(OR(INDEX('Raw Data Linear'!$1:$1048576,$B231,MATCH(O$7,'Raw Data Linear'!$1:$1,0))=0,ISNA(INDEX('Raw Data Linear'!$1:$1048576,$B231,MATCH(O$7,'Raw Data Linear'!$1:$1,0)))),"",INDEX('Raw Data Linear'!$1:$1048576,$B231,MATCH(O$7,'Raw Data Linear'!$1:$1,0)))</f>
        <v>28.36</v>
      </c>
      <c r="P231" s="19" t="str">
        <f>IF(OR(INDEX('Raw Data Linear'!$1:$1048576,$B231,MATCH(P$7,'Raw Data Linear'!$1:$1,0))=0,ISNA(INDEX('Raw Data Linear'!$1:$1048576,$B231,MATCH(P$7,'Raw Data Linear'!$1:$1,0)))),"",INDEX('Raw Data Linear'!$1:$1048576,$B231,MATCH(P$7,'Raw Data Linear'!$1:$1,0)))</f>
        <v>124+87.20</v>
      </c>
      <c r="Q231" s="19">
        <f>IF(OR(INDEX('Raw Data Linear'!$1:$1048576,$B231,MATCH(Q$7,'Raw Data Linear'!$1:$1,0))=0,ISNA(INDEX('Raw Data Linear'!$1:$1048576,$B231,MATCH(Q$7,'Raw Data Linear'!$1:$1,0)))),"",INDEX('Raw Data Linear'!$1:$1048576,$B231,MATCH(Q$7,'Raw Data Linear'!$1:$1,0)))</f>
        <v>-31.63</v>
      </c>
      <c r="R231" s="19" t="str">
        <f>IF(OR(INDEX('Raw Data Linear'!$1:$1048576,$B231,MATCH(R$7,'Raw Data Linear'!$1:$1,0))=0,ISNA(INDEX('Raw Data Linear'!$1:$1048576,$B231,MATCH(R$7,'Raw Data Linear'!$1:$1,0)))),"",INDEX('Raw Data Linear'!$1:$1048576,$B231,MATCH(R$7,'Raw Data Linear'!$1:$1,0)))</f>
        <v>RELOCATE</v>
      </c>
      <c r="S231" s="19" t="str">
        <f>IF(OR(INDEX('Raw Data Linear'!$1:$1048576,$B231,MATCH(S$7,'Raw Data Linear'!$1:$1,0))=0,ISNA(INDEX('Raw Data Linear'!$1:$1048576,$B231,MATCH(S$7,'Raw Data Linear'!$1:$1,0)))),"",INDEX('Raw Data Linear'!$1:$1048576,$B231,MATCH(S$7,'Raw Data Linear'!$1:$1,0)))</f>
        <v>CONFLICT</v>
      </c>
      <c r="T231" s="19" t="str">
        <f>IF(OR(INDEX('Raw Data Linear'!$1:$1048576,$B231,MATCH(T$7,'Raw Data Linear'!$1:$1,0))=0,ISNA(INDEX('Raw Data Linear'!$1:$1048576,$B231,MATCH(T$7,'Raw Data Linear'!$1:$1,0)))),"",INDEX('Raw Data Linear'!$1:$1048576,$B231,MATCH(T$7,'Raw Data Linear'!$1:$1,0)))</f>
        <v>LOCATED WITHIN FOOTPRINT OF PROPOSED IMPROVEMENTS</v>
      </c>
    </row>
    <row r="232" spans="1:20" ht="48" customHeight="1" x14ac:dyDescent="0.3">
      <c r="A232" s="3">
        <f t="shared" si="13"/>
        <v>1</v>
      </c>
      <c r="B232" s="3">
        <v>76</v>
      </c>
      <c r="C232" s="18">
        <f>IF(OR(INDEX('Raw Data Linear'!$1:$1048576,$B232,MATCH(C$7,'Raw Data Linear'!$1:$1,0))=0,ISNA(INDEX('Raw Data Linear'!$1:$1048576,$B232,MATCH(C$7,'Raw Data Linear'!$1:$1,0)))),"",INDEX('Raw Data Linear'!$1:$1048576,$B232,MATCH(C$7,'Raw Data Linear'!$1:$1,0)))</f>
        <v>176</v>
      </c>
      <c r="D232" s="18" t="str">
        <f>IF(OR(INDEX('Raw Data Linear'!$1:$1048576,$B232,MATCH(D$7,'Raw Data Linear'!$1:$1,0))=0,ISNA(INDEX('Raw Data Linear'!$1:$1048576,$B232,MATCH(D$7,'Raw Data Linear'!$1:$1,0)))),"",INDEX('Raw Data Linear'!$1:$1048576,$B232,MATCH(D$7,'Raw Data Linear'!$1:$1,0)))</f>
        <v>GREEN VALLEY SUD</v>
      </c>
      <c r="E232" s="18" t="e">
        <f>IF(OR(INDEX('Raw Data Linear'!$1:$1048576,$B232,MATCH(E$7,'Raw Data Linear'!$1:$1,0))=0,ISNA(INDEX('Raw Data Linear'!$1:$1048576,$B232,MATCH(E$7,'Raw Data Linear'!$1:$1,0)))),"",INDEX('Raw Data Linear'!$1:$1048576,$B232,MATCH(E$7,'Raw Data Linear'!$1:$1,0)))</f>
        <v>#N/A</v>
      </c>
      <c r="F232" s="18" t="str">
        <f>IF(OR(INDEX('Raw Data Linear'!$1:$1048576,$B232,MATCH(F$7,'Raw Data Linear'!$1:$1,0))=0,ISNA(INDEX('Raw Data Linear'!$1:$1048576,$B232,MATCH(F$7,'Raw Data Linear'!$1:$1,0)))),"",INDEX('Raw Data Linear'!$1:$1048576,$B232,MATCH(F$7,'Raw Data Linear'!$1:$1,0)))</f>
        <v>Water Line</v>
      </c>
      <c r="G232" s="18"/>
      <c r="H232" s="24" t="str">
        <f>HYPERLINK(IF(OR(INDEX('Raw Data Linear'!$1:$1048576,$B232,MATCH(I$7,'Raw Data Linear'!$1:$1,0))=0,ISNA(INDEX('Raw Data Linear'!$1:$1048576,$B232,MATCH(I$7,'Raw Data Linear'!$1:$1,0)))),"",INDEX('Raw Data Linear'!$1:$1048576,$B232,MATCH(I$7,'Raw Data Linear'!$1:$1,0))),"Map")</f>
        <v>Map</v>
      </c>
      <c r="I232" s="24"/>
      <c r="J232" s="24" t="str">
        <f>HYPERLINK(IF(OR(INDEX('Raw Data Linear'!$1:$1048576,$B232,MATCH(J$7,'Raw Data Linear'!$1:$1,0))=0,ISNA(INDEX('Raw Data Linear'!$1:$1048576,$B232,MATCH(J$7,'Raw Data Linear'!$1:$1,0)))),"",INDEX('Raw Data Linear'!$1:$1048576,$B232,MATCH(J$7,'Raw Data Linear'!$1:$1,0))),"Map")</f>
        <v>Map</v>
      </c>
      <c r="K232" s="54" t="str">
        <f t="shared" si="12"/>
        <v>124+86.90</v>
      </c>
      <c r="L232" s="18"/>
      <c r="M232" s="18"/>
      <c r="N232" s="18" t="str">
        <f>IF(OR(INDEX('Raw Data Linear'!$1:$1048576,$B232,MATCH(N$7,'Raw Data Linear'!$1:$1,0))=0,ISNA(INDEX('Raw Data Linear'!$1:$1048576,$B232,MATCH(N$7,'Raw Data Linear'!$1:$1,0)))),"",INDEX('Raw Data Linear'!$1:$1048576,$B232,MATCH(N$7,'Raw Data Linear'!$1:$1,0)))</f>
        <v>124+86.90</v>
      </c>
      <c r="O232" s="18">
        <f>IF(OR(INDEX('Raw Data Linear'!$1:$1048576,$B232,MATCH(O$7,'Raw Data Linear'!$1:$1,0))=0,ISNA(INDEX('Raw Data Linear'!$1:$1048576,$B232,MATCH(O$7,'Raw Data Linear'!$1:$1,0)))),"",INDEX('Raw Data Linear'!$1:$1048576,$B232,MATCH(O$7,'Raw Data Linear'!$1:$1,0)))</f>
        <v>40.28</v>
      </c>
      <c r="P232" s="18" t="str">
        <f>IF(OR(INDEX('Raw Data Linear'!$1:$1048576,$B232,MATCH(P$7,'Raw Data Linear'!$1:$1,0))=0,ISNA(INDEX('Raw Data Linear'!$1:$1048576,$B232,MATCH(P$7,'Raw Data Linear'!$1:$1,0)))),"",INDEX('Raw Data Linear'!$1:$1048576,$B232,MATCH(P$7,'Raw Data Linear'!$1:$1,0)))</f>
        <v>124+86.99</v>
      </c>
      <c r="Q232" s="18">
        <f>IF(OR(INDEX('Raw Data Linear'!$1:$1048576,$B232,MATCH(Q$7,'Raw Data Linear'!$1:$1,0))=0,ISNA(INDEX('Raw Data Linear'!$1:$1048576,$B232,MATCH(Q$7,'Raw Data Linear'!$1:$1,0)))),"",INDEX('Raw Data Linear'!$1:$1048576,$B232,MATCH(Q$7,'Raw Data Linear'!$1:$1,0)))</f>
        <v>-34.520000000000003</v>
      </c>
      <c r="R232" s="18" t="str">
        <f>IF(OR(INDEX('Raw Data Linear'!$1:$1048576,$B232,MATCH(R$7,'Raw Data Linear'!$1:$1,0))=0,ISNA(INDEX('Raw Data Linear'!$1:$1048576,$B232,MATCH(R$7,'Raw Data Linear'!$1:$1,0)))),"",INDEX('Raw Data Linear'!$1:$1048576,$B232,MATCH(R$7,'Raw Data Linear'!$1:$1,0)))</f>
        <v>RELOCATE</v>
      </c>
      <c r="S232" s="18" t="str">
        <f>IF(OR(INDEX('Raw Data Linear'!$1:$1048576,$B232,MATCH(S$7,'Raw Data Linear'!$1:$1,0))=0,ISNA(INDEX('Raw Data Linear'!$1:$1048576,$B232,MATCH(S$7,'Raw Data Linear'!$1:$1,0)))),"",INDEX('Raw Data Linear'!$1:$1048576,$B232,MATCH(S$7,'Raw Data Linear'!$1:$1,0)))</f>
        <v>CONFLICT</v>
      </c>
      <c r="T232" s="18" t="str">
        <f>IF(OR(INDEX('Raw Data Linear'!$1:$1048576,$B232,MATCH(T$7,'Raw Data Linear'!$1:$1,0))=0,ISNA(INDEX('Raw Data Linear'!$1:$1048576,$B232,MATCH(T$7,'Raw Data Linear'!$1:$1,0)))),"",INDEX('Raw Data Linear'!$1:$1048576,$B232,MATCH(T$7,'Raw Data Linear'!$1:$1,0)))</f>
        <v>LOCATED WITHIN FOOTPRINT OF PROPOSED IMPROVEMENTS</v>
      </c>
    </row>
    <row r="233" spans="1:20" ht="48" customHeight="1" x14ac:dyDescent="0.3">
      <c r="A233" s="3">
        <f t="shared" si="13"/>
        <v>1</v>
      </c>
      <c r="B233" s="3">
        <v>77</v>
      </c>
      <c r="C233" s="19">
        <f>IF(OR(INDEX('Raw Data Linear'!$1:$1048576,$B233,MATCH(C$7,'Raw Data Linear'!$1:$1,0))=0,ISNA(INDEX('Raw Data Linear'!$1:$1048576,$B233,MATCH(C$7,'Raw Data Linear'!$1:$1,0)))),"",INDEX('Raw Data Linear'!$1:$1048576,$B233,MATCH(C$7,'Raw Data Linear'!$1:$1,0)))</f>
        <v>177</v>
      </c>
      <c r="D233" s="19" t="str">
        <f>IF(OR(INDEX('Raw Data Linear'!$1:$1048576,$B233,MATCH(D$7,'Raw Data Linear'!$1:$1,0))=0,ISNA(INDEX('Raw Data Linear'!$1:$1048576,$B233,MATCH(D$7,'Raw Data Linear'!$1:$1,0)))),"",INDEX('Raw Data Linear'!$1:$1048576,$B233,MATCH(D$7,'Raw Data Linear'!$1:$1,0)))</f>
        <v>GREEN VALLEY SUD</v>
      </c>
      <c r="E233" s="19" t="e">
        <f>IF(OR(INDEX('Raw Data Linear'!$1:$1048576,$B233,MATCH(E$7,'Raw Data Linear'!$1:$1,0))=0,ISNA(INDEX('Raw Data Linear'!$1:$1048576,$B233,MATCH(E$7,'Raw Data Linear'!$1:$1,0)))),"",INDEX('Raw Data Linear'!$1:$1048576,$B233,MATCH(E$7,'Raw Data Linear'!$1:$1,0)))</f>
        <v>#N/A</v>
      </c>
      <c r="F233" s="19" t="str">
        <f>IF(OR(INDEX('Raw Data Linear'!$1:$1048576,$B233,MATCH(F$7,'Raw Data Linear'!$1:$1,0))=0,ISNA(INDEX('Raw Data Linear'!$1:$1048576,$B233,MATCH(F$7,'Raw Data Linear'!$1:$1,0)))),"",INDEX('Raw Data Linear'!$1:$1048576,$B233,MATCH(F$7,'Raw Data Linear'!$1:$1,0)))</f>
        <v>Water Line</v>
      </c>
      <c r="G233" s="19"/>
      <c r="H233" s="25" t="str">
        <f>HYPERLINK(IF(OR(INDEX('Raw Data Linear'!$1:$1048576,$B233,MATCH(I$7,'Raw Data Linear'!$1:$1,0))=0,ISNA(INDEX('Raw Data Linear'!$1:$1048576,$B233,MATCH(I$7,'Raw Data Linear'!$1:$1,0)))),"",INDEX('Raw Data Linear'!$1:$1048576,$B233,MATCH(I$7,'Raw Data Linear'!$1:$1,0))),"Map")</f>
        <v>Map</v>
      </c>
      <c r="I233" s="25"/>
      <c r="J233" s="25" t="str">
        <f>HYPERLINK(IF(OR(INDEX('Raw Data Linear'!$1:$1048576,$B233,MATCH(J$7,'Raw Data Linear'!$1:$1,0))=0,ISNA(INDEX('Raw Data Linear'!$1:$1048576,$B233,MATCH(J$7,'Raw Data Linear'!$1:$1,0)))),"",INDEX('Raw Data Linear'!$1:$1048576,$B233,MATCH(J$7,'Raw Data Linear'!$1:$1,0))),"Map")</f>
        <v>Map</v>
      </c>
      <c r="K233" s="55" t="str">
        <f t="shared" si="12"/>
        <v>123+34.53</v>
      </c>
      <c r="L233" s="19"/>
      <c r="M233" s="19"/>
      <c r="N233" s="19" t="str">
        <f>IF(OR(INDEX('Raw Data Linear'!$1:$1048576,$B233,MATCH(N$7,'Raw Data Linear'!$1:$1,0))=0,ISNA(INDEX('Raw Data Linear'!$1:$1048576,$B233,MATCH(N$7,'Raw Data Linear'!$1:$1,0)))),"",INDEX('Raw Data Linear'!$1:$1048576,$B233,MATCH(N$7,'Raw Data Linear'!$1:$1,0)))</f>
        <v>123+34.53</v>
      </c>
      <c r="O233" s="19">
        <f>IF(OR(INDEX('Raw Data Linear'!$1:$1048576,$B233,MATCH(O$7,'Raw Data Linear'!$1:$1,0))=0,ISNA(INDEX('Raw Data Linear'!$1:$1048576,$B233,MATCH(O$7,'Raw Data Linear'!$1:$1,0)))),"",INDEX('Raw Data Linear'!$1:$1048576,$B233,MATCH(O$7,'Raw Data Linear'!$1:$1,0)))</f>
        <v>37.83</v>
      </c>
      <c r="P233" s="19" t="str">
        <f>IF(OR(INDEX('Raw Data Linear'!$1:$1048576,$B233,MATCH(P$7,'Raw Data Linear'!$1:$1,0))=0,ISNA(INDEX('Raw Data Linear'!$1:$1048576,$B233,MATCH(P$7,'Raw Data Linear'!$1:$1,0)))),"",INDEX('Raw Data Linear'!$1:$1048576,$B233,MATCH(P$7,'Raw Data Linear'!$1:$1,0)))</f>
        <v>123+35.00</v>
      </c>
      <c r="Q233" s="19">
        <f>IF(OR(INDEX('Raw Data Linear'!$1:$1048576,$B233,MATCH(Q$7,'Raw Data Linear'!$1:$1,0))=0,ISNA(INDEX('Raw Data Linear'!$1:$1048576,$B233,MATCH(Q$7,'Raw Data Linear'!$1:$1,0)))),"",INDEX('Raw Data Linear'!$1:$1048576,$B233,MATCH(Q$7,'Raw Data Linear'!$1:$1,0)))</f>
        <v>141.94</v>
      </c>
      <c r="R233" s="19" t="str">
        <f>IF(OR(INDEX('Raw Data Linear'!$1:$1048576,$B233,MATCH(R$7,'Raw Data Linear'!$1:$1,0))=0,ISNA(INDEX('Raw Data Linear'!$1:$1048576,$B233,MATCH(R$7,'Raw Data Linear'!$1:$1,0)))),"",INDEX('Raw Data Linear'!$1:$1048576,$B233,MATCH(R$7,'Raw Data Linear'!$1:$1,0)))</f>
        <v>RELOCATE</v>
      </c>
      <c r="S233" s="19" t="str">
        <f>IF(OR(INDEX('Raw Data Linear'!$1:$1048576,$B233,MATCH(S$7,'Raw Data Linear'!$1:$1,0))=0,ISNA(INDEX('Raw Data Linear'!$1:$1048576,$B233,MATCH(S$7,'Raw Data Linear'!$1:$1,0)))),"",INDEX('Raw Data Linear'!$1:$1048576,$B233,MATCH(S$7,'Raw Data Linear'!$1:$1,0)))</f>
        <v>CONFLICT</v>
      </c>
      <c r="T233" s="19" t="str">
        <f>IF(OR(INDEX('Raw Data Linear'!$1:$1048576,$B233,MATCH(T$7,'Raw Data Linear'!$1:$1,0))=0,ISNA(INDEX('Raw Data Linear'!$1:$1048576,$B233,MATCH(T$7,'Raw Data Linear'!$1:$1,0)))),"",INDEX('Raw Data Linear'!$1:$1048576,$B233,MATCH(T$7,'Raw Data Linear'!$1:$1,0)))</f>
        <v>LOCATED WITHIN FOOTPRINT OF PROPOSED IMPROVEMENTS</v>
      </c>
    </row>
    <row r="234" spans="1:20" ht="48" customHeight="1" x14ac:dyDescent="0.3">
      <c r="A234" s="3">
        <f t="shared" si="13"/>
        <v>1</v>
      </c>
      <c r="B234" s="3">
        <v>78</v>
      </c>
      <c r="C234" s="18">
        <f>IF(OR(INDEX('Raw Data Linear'!$1:$1048576,$B234,MATCH(C$7,'Raw Data Linear'!$1:$1,0))=0,ISNA(INDEX('Raw Data Linear'!$1:$1048576,$B234,MATCH(C$7,'Raw Data Linear'!$1:$1,0)))),"",INDEX('Raw Data Linear'!$1:$1048576,$B234,MATCH(C$7,'Raw Data Linear'!$1:$1,0)))</f>
        <v>178</v>
      </c>
      <c r="D234" s="18" t="str">
        <f>IF(OR(INDEX('Raw Data Linear'!$1:$1048576,$B234,MATCH(D$7,'Raw Data Linear'!$1:$1,0))=0,ISNA(INDEX('Raw Data Linear'!$1:$1048576,$B234,MATCH(D$7,'Raw Data Linear'!$1:$1,0)))),"",INDEX('Raw Data Linear'!$1:$1048576,$B234,MATCH(D$7,'Raw Data Linear'!$1:$1,0)))</f>
        <v>AT&amp;T</v>
      </c>
      <c r="E234" s="18" t="e">
        <f>IF(OR(INDEX('Raw Data Linear'!$1:$1048576,$B234,MATCH(E$7,'Raw Data Linear'!$1:$1,0))=0,ISNA(INDEX('Raw Data Linear'!$1:$1048576,$B234,MATCH(E$7,'Raw Data Linear'!$1:$1,0)))),"",INDEX('Raw Data Linear'!$1:$1048576,$B234,MATCH(E$7,'Raw Data Linear'!$1:$1,0)))</f>
        <v>#N/A</v>
      </c>
      <c r="F234" s="18" t="str">
        <f>IF(OR(INDEX('Raw Data Linear'!$1:$1048576,$B234,MATCH(F$7,'Raw Data Linear'!$1:$1,0))=0,ISNA(INDEX('Raw Data Linear'!$1:$1048576,$B234,MATCH(F$7,'Raw Data Linear'!$1:$1,0)))),"",INDEX('Raw Data Linear'!$1:$1048576,$B234,MATCH(F$7,'Raw Data Linear'!$1:$1,0)))</f>
        <v>Communications Line Underground</v>
      </c>
      <c r="G234" s="18"/>
      <c r="H234" s="24" t="str">
        <f>HYPERLINK(IF(OR(INDEX('Raw Data Linear'!$1:$1048576,$B234,MATCH(I$7,'Raw Data Linear'!$1:$1,0))=0,ISNA(INDEX('Raw Data Linear'!$1:$1048576,$B234,MATCH(I$7,'Raw Data Linear'!$1:$1,0)))),"",INDEX('Raw Data Linear'!$1:$1048576,$B234,MATCH(I$7,'Raw Data Linear'!$1:$1,0))),"Map")</f>
        <v>Map</v>
      </c>
      <c r="I234" s="24"/>
      <c r="J234" s="24" t="str">
        <f>HYPERLINK(IF(OR(INDEX('Raw Data Linear'!$1:$1048576,$B234,MATCH(J$7,'Raw Data Linear'!$1:$1,0))=0,ISNA(INDEX('Raw Data Linear'!$1:$1048576,$B234,MATCH(J$7,'Raw Data Linear'!$1:$1,0)))),"",INDEX('Raw Data Linear'!$1:$1048576,$B234,MATCH(J$7,'Raw Data Linear'!$1:$1,0))),"Map")</f>
        <v>Map</v>
      </c>
      <c r="K234" s="54" t="str">
        <f t="shared" si="12"/>
        <v>101+06.33</v>
      </c>
      <c r="L234" s="18"/>
      <c r="M234" s="18"/>
      <c r="N234" s="18" t="str">
        <f>IF(OR(INDEX('Raw Data Linear'!$1:$1048576,$B234,MATCH(N$7,'Raw Data Linear'!$1:$1,0))=0,ISNA(INDEX('Raw Data Linear'!$1:$1048576,$B234,MATCH(N$7,'Raw Data Linear'!$1:$1,0)))),"",INDEX('Raw Data Linear'!$1:$1048576,$B234,MATCH(N$7,'Raw Data Linear'!$1:$1,0)))</f>
        <v>101+06.33</v>
      </c>
      <c r="O234" s="18">
        <f>IF(OR(INDEX('Raw Data Linear'!$1:$1048576,$B234,MATCH(O$7,'Raw Data Linear'!$1:$1,0))=0,ISNA(INDEX('Raw Data Linear'!$1:$1048576,$B234,MATCH(O$7,'Raw Data Linear'!$1:$1,0)))),"",INDEX('Raw Data Linear'!$1:$1048576,$B234,MATCH(O$7,'Raw Data Linear'!$1:$1,0)))</f>
        <v>17</v>
      </c>
      <c r="P234" s="18" t="str">
        <f>IF(OR(INDEX('Raw Data Linear'!$1:$1048576,$B234,MATCH(P$7,'Raw Data Linear'!$1:$1,0))=0,ISNA(INDEX('Raw Data Linear'!$1:$1048576,$B234,MATCH(P$7,'Raw Data Linear'!$1:$1,0)))),"",INDEX('Raw Data Linear'!$1:$1048576,$B234,MATCH(P$7,'Raw Data Linear'!$1:$1,0)))</f>
        <v>116+06.05</v>
      </c>
      <c r="Q234" s="18">
        <f>IF(OR(INDEX('Raw Data Linear'!$1:$1048576,$B234,MATCH(Q$7,'Raw Data Linear'!$1:$1,0))=0,ISNA(INDEX('Raw Data Linear'!$1:$1048576,$B234,MATCH(Q$7,'Raw Data Linear'!$1:$1,0)))),"",INDEX('Raw Data Linear'!$1:$1048576,$B234,MATCH(Q$7,'Raw Data Linear'!$1:$1,0)))</f>
        <v>-33.83</v>
      </c>
      <c r="R234" s="18" t="str">
        <f>IF(OR(INDEX('Raw Data Linear'!$1:$1048576,$B234,MATCH(R$7,'Raw Data Linear'!$1:$1,0))=0,ISNA(INDEX('Raw Data Linear'!$1:$1048576,$B234,MATCH(R$7,'Raw Data Linear'!$1:$1,0)))),"",INDEX('Raw Data Linear'!$1:$1048576,$B234,MATCH(R$7,'Raw Data Linear'!$1:$1,0)))</f>
        <v>RELOCATE</v>
      </c>
      <c r="S234" s="18" t="str">
        <f>IF(OR(INDEX('Raw Data Linear'!$1:$1048576,$B234,MATCH(S$7,'Raw Data Linear'!$1:$1,0))=0,ISNA(INDEX('Raw Data Linear'!$1:$1048576,$B234,MATCH(S$7,'Raw Data Linear'!$1:$1,0)))),"",INDEX('Raw Data Linear'!$1:$1048576,$B234,MATCH(S$7,'Raw Data Linear'!$1:$1,0)))</f>
        <v>CONFLICT</v>
      </c>
      <c r="T234" s="18" t="str">
        <f>IF(OR(INDEX('Raw Data Linear'!$1:$1048576,$B234,MATCH(T$7,'Raw Data Linear'!$1:$1,0))=0,ISNA(INDEX('Raw Data Linear'!$1:$1048576,$B234,MATCH(T$7,'Raw Data Linear'!$1:$1,0)))),"",INDEX('Raw Data Linear'!$1:$1048576,$B234,MATCH(T$7,'Raw Data Linear'!$1:$1,0)))</f>
        <v>LOCATED WITHIN FOOTPRINT OF PROPOSED IMPROVEMENTS</v>
      </c>
    </row>
    <row r="235" spans="1:20" ht="48" customHeight="1" x14ac:dyDescent="0.3">
      <c r="A235" s="3">
        <f t="shared" si="13"/>
        <v>1</v>
      </c>
      <c r="B235" s="3">
        <v>79</v>
      </c>
      <c r="C235" s="19">
        <f>IF(OR(INDEX('Raw Data Linear'!$1:$1048576,$B235,MATCH(C$7,'Raw Data Linear'!$1:$1,0))=0,ISNA(INDEX('Raw Data Linear'!$1:$1048576,$B235,MATCH(C$7,'Raw Data Linear'!$1:$1,0)))),"",INDEX('Raw Data Linear'!$1:$1048576,$B235,MATCH(C$7,'Raw Data Linear'!$1:$1,0)))</f>
        <v>183</v>
      </c>
      <c r="D235" s="19" t="str">
        <f>IF(OR(INDEX('Raw Data Linear'!$1:$1048576,$B235,MATCH(D$7,'Raw Data Linear'!$1:$1,0))=0,ISNA(INDEX('Raw Data Linear'!$1:$1048576,$B235,MATCH(D$7,'Raw Data Linear'!$1:$1,0)))),"",INDEX('Raw Data Linear'!$1:$1048576,$B235,MATCH(D$7,'Raw Data Linear'!$1:$1,0)))</f>
        <v>GREEN VALLEY SUD</v>
      </c>
      <c r="E235" s="19" t="e">
        <f>IF(OR(INDEX('Raw Data Linear'!$1:$1048576,$B235,MATCH(E$7,'Raw Data Linear'!$1:$1,0))=0,ISNA(INDEX('Raw Data Linear'!$1:$1048576,$B235,MATCH(E$7,'Raw Data Linear'!$1:$1,0)))),"",INDEX('Raw Data Linear'!$1:$1048576,$B235,MATCH(E$7,'Raw Data Linear'!$1:$1,0)))</f>
        <v>#N/A</v>
      </c>
      <c r="F235" s="19" t="str">
        <f>IF(OR(INDEX('Raw Data Linear'!$1:$1048576,$B235,MATCH(F$7,'Raw Data Linear'!$1:$1,0))=0,ISNA(INDEX('Raw Data Linear'!$1:$1048576,$B235,MATCH(F$7,'Raw Data Linear'!$1:$1,0)))),"",INDEX('Raw Data Linear'!$1:$1048576,$B235,MATCH(F$7,'Raw Data Linear'!$1:$1,0)))</f>
        <v>Water Line</v>
      </c>
      <c r="G235" s="19"/>
      <c r="H235" s="25" t="str">
        <f>HYPERLINK(IF(OR(INDEX('Raw Data Linear'!$1:$1048576,$B235,MATCH(I$7,'Raw Data Linear'!$1:$1,0))=0,ISNA(INDEX('Raw Data Linear'!$1:$1048576,$B235,MATCH(I$7,'Raw Data Linear'!$1:$1,0)))),"",INDEX('Raw Data Linear'!$1:$1048576,$B235,MATCH(I$7,'Raw Data Linear'!$1:$1,0))),"Map")</f>
        <v>Map</v>
      </c>
      <c r="I235" s="25"/>
      <c r="J235" s="25" t="str">
        <f>HYPERLINK(IF(OR(INDEX('Raw Data Linear'!$1:$1048576,$B235,MATCH(J$7,'Raw Data Linear'!$1:$1,0))=0,ISNA(INDEX('Raw Data Linear'!$1:$1048576,$B235,MATCH(J$7,'Raw Data Linear'!$1:$1,0)))),"",INDEX('Raw Data Linear'!$1:$1048576,$B235,MATCH(J$7,'Raw Data Linear'!$1:$1,0))),"Map")</f>
        <v>Map</v>
      </c>
      <c r="K235" s="55" t="str">
        <f t="shared" si="12"/>
        <v>122+84.77</v>
      </c>
      <c r="L235" s="19"/>
      <c r="M235" s="19"/>
      <c r="N235" s="19" t="str">
        <f>IF(OR(INDEX('Raw Data Linear'!$1:$1048576,$B235,MATCH(N$7,'Raw Data Linear'!$1:$1,0))=0,ISNA(INDEX('Raw Data Linear'!$1:$1048576,$B235,MATCH(N$7,'Raw Data Linear'!$1:$1,0)))),"",INDEX('Raw Data Linear'!$1:$1048576,$B235,MATCH(N$7,'Raw Data Linear'!$1:$1,0)))</f>
        <v>122+84.77</v>
      </c>
      <c r="O235" s="19">
        <f>IF(OR(INDEX('Raw Data Linear'!$1:$1048576,$B235,MATCH(O$7,'Raw Data Linear'!$1:$1,0))=0,ISNA(INDEX('Raw Data Linear'!$1:$1048576,$B235,MATCH(O$7,'Raw Data Linear'!$1:$1,0)))),"",INDEX('Raw Data Linear'!$1:$1048576,$B235,MATCH(O$7,'Raw Data Linear'!$1:$1,0)))</f>
        <v>37.89</v>
      </c>
      <c r="P235" s="19" t="str">
        <f>IF(OR(INDEX('Raw Data Linear'!$1:$1048576,$B235,MATCH(P$7,'Raw Data Linear'!$1:$1,0))=0,ISNA(INDEX('Raw Data Linear'!$1:$1048576,$B235,MATCH(P$7,'Raw Data Linear'!$1:$1,0)))),"",INDEX('Raw Data Linear'!$1:$1048576,$B235,MATCH(P$7,'Raw Data Linear'!$1:$1,0)))</f>
        <v>122+84.82</v>
      </c>
      <c r="Q235" s="19">
        <f>IF(OR(INDEX('Raw Data Linear'!$1:$1048576,$B235,MATCH(Q$7,'Raw Data Linear'!$1:$1,0))=0,ISNA(INDEX('Raw Data Linear'!$1:$1048576,$B235,MATCH(Q$7,'Raw Data Linear'!$1:$1,0)))),"",INDEX('Raw Data Linear'!$1:$1048576,$B235,MATCH(Q$7,'Raw Data Linear'!$1:$1,0)))</f>
        <v>37.89</v>
      </c>
      <c r="R235" s="19" t="str">
        <f>IF(OR(INDEX('Raw Data Linear'!$1:$1048576,$B235,MATCH(R$7,'Raw Data Linear'!$1:$1,0))=0,ISNA(INDEX('Raw Data Linear'!$1:$1048576,$B235,MATCH(R$7,'Raw Data Linear'!$1:$1,0)))),"",INDEX('Raw Data Linear'!$1:$1048576,$B235,MATCH(R$7,'Raw Data Linear'!$1:$1,0)))</f>
        <v>RELOCATE</v>
      </c>
      <c r="S235" s="19" t="str">
        <f>IF(OR(INDEX('Raw Data Linear'!$1:$1048576,$B235,MATCH(S$7,'Raw Data Linear'!$1:$1,0))=0,ISNA(INDEX('Raw Data Linear'!$1:$1048576,$B235,MATCH(S$7,'Raw Data Linear'!$1:$1,0)))),"",INDEX('Raw Data Linear'!$1:$1048576,$B235,MATCH(S$7,'Raw Data Linear'!$1:$1,0)))</f>
        <v>CONFLICT</v>
      </c>
      <c r="T235" s="19" t="str">
        <f>IF(OR(INDEX('Raw Data Linear'!$1:$1048576,$B235,MATCH(T$7,'Raw Data Linear'!$1:$1,0))=0,ISNA(INDEX('Raw Data Linear'!$1:$1048576,$B235,MATCH(T$7,'Raw Data Linear'!$1:$1,0)))),"",INDEX('Raw Data Linear'!$1:$1048576,$B235,MATCH(T$7,'Raw Data Linear'!$1:$1,0)))</f>
        <v>LOCATED WITHIN FOOTPRINT OF PROPOSED IMPROVEMENTS</v>
      </c>
    </row>
    <row r="236" spans="1:20" ht="48" customHeight="1" x14ac:dyDescent="0.3">
      <c r="A236" s="3">
        <f t="shared" si="13"/>
        <v>1</v>
      </c>
      <c r="B236" s="3">
        <v>80</v>
      </c>
      <c r="C236" s="18">
        <f>IF(OR(INDEX('Raw Data Linear'!$1:$1048576,$B236,MATCH(C$7,'Raw Data Linear'!$1:$1,0))=0,ISNA(INDEX('Raw Data Linear'!$1:$1048576,$B236,MATCH(C$7,'Raw Data Linear'!$1:$1,0)))),"",INDEX('Raw Data Linear'!$1:$1048576,$B236,MATCH(C$7,'Raw Data Linear'!$1:$1,0)))</f>
        <v>185</v>
      </c>
      <c r="D236" s="18" t="str">
        <f>IF(OR(INDEX('Raw Data Linear'!$1:$1048576,$B236,MATCH(D$7,'Raw Data Linear'!$1:$1,0))=0,ISNA(INDEX('Raw Data Linear'!$1:$1048576,$B236,MATCH(D$7,'Raw Data Linear'!$1:$1,0)))),"",INDEX('Raw Data Linear'!$1:$1048576,$B236,MATCH(D$7,'Raw Data Linear'!$1:$1,0)))</f>
        <v>GVEC</v>
      </c>
      <c r="E236" s="18" t="e">
        <f>IF(OR(INDEX('Raw Data Linear'!$1:$1048576,$B236,MATCH(E$7,'Raw Data Linear'!$1:$1,0))=0,ISNA(INDEX('Raw Data Linear'!$1:$1048576,$B236,MATCH(E$7,'Raw Data Linear'!$1:$1,0)))),"",INDEX('Raw Data Linear'!$1:$1048576,$B236,MATCH(E$7,'Raw Data Linear'!$1:$1,0)))</f>
        <v>#N/A</v>
      </c>
      <c r="F236" s="18" t="str">
        <f>IF(OR(INDEX('Raw Data Linear'!$1:$1048576,$B236,MATCH(F$7,'Raw Data Linear'!$1:$1,0))=0,ISNA(INDEX('Raw Data Linear'!$1:$1048576,$B236,MATCH(F$7,'Raw Data Linear'!$1:$1,0)))),"",INDEX('Raw Data Linear'!$1:$1048576,$B236,MATCH(F$7,'Raw Data Linear'!$1:$1,0)))</f>
        <v>Electric Line Aerial</v>
      </c>
      <c r="G236" s="18"/>
      <c r="H236" s="24" t="str">
        <f>HYPERLINK(IF(OR(INDEX('Raw Data Linear'!$1:$1048576,$B236,MATCH(I$7,'Raw Data Linear'!$1:$1,0))=0,ISNA(INDEX('Raw Data Linear'!$1:$1048576,$B236,MATCH(I$7,'Raw Data Linear'!$1:$1,0)))),"",INDEX('Raw Data Linear'!$1:$1048576,$B236,MATCH(I$7,'Raw Data Linear'!$1:$1,0))),"Map")</f>
        <v>Map</v>
      </c>
      <c r="I236" s="24"/>
      <c r="J236" s="24" t="str">
        <f>HYPERLINK(IF(OR(INDEX('Raw Data Linear'!$1:$1048576,$B236,MATCH(J$7,'Raw Data Linear'!$1:$1,0))=0,ISNA(INDEX('Raw Data Linear'!$1:$1048576,$B236,MATCH(J$7,'Raw Data Linear'!$1:$1,0)))),"",INDEX('Raw Data Linear'!$1:$1048576,$B236,MATCH(J$7,'Raw Data Linear'!$1:$1,0))),"Map")</f>
        <v>Map</v>
      </c>
      <c r="K236" s="54" t="str">
        <f t="shared" si="12"/>
        <v>122+80.45</v>
      </c>
      <c r="L236" s="18"/>
      <c r="M236" s="18"/>
      <c r="N236" s="18" t="str">
        <f>IF(OR(INDEX('Raw Data Linear'!$1:$1048576,$B236,MATCH(N$7,'Raw Data Linear'!$1:$1,0))=0,ISNA(INDEX('Raw Data Linear'!$1:$1048576,$B236,MATCH(N$7,'Raw Data Linear'!$1:$1,0)))),"",INDEX('Raw Data Linear'!$1:$1048576,$B236,MATCH(N$7,'Raw Data Linear'!$1:$1,0)))</f>
        <v>122+80.45</v>
      </c>
      <c r="O236" s="18">
        <f>IF(OR(INDEX('Raw Data Linear'!$1:$1048576,$B236,MATCH(O$7,'Raw Data Linear'!$1:$1,0))=0,ISNA(INDEX('Raw Data Linear'!$1:$1048576,$B236,MATCH(O$7,'Raw Data Linear'!$1:$1,0)))),"",INDEX('Raw Data Linear'!$1:$1048576,$B236,MATCH(O$7,'Raw Data Linear'!$1:$1,0)))</f>
        <v>56.54</v>
      </c>
      <c r="P236" s="18" t="str">
        <f>IF(OR(INDEX('Raw Data Linear'!$1:$1048576,$B236,MATCH(P$7,'Raw Data Linear'!$1:$1,0))=0,ISNA(INDEX('Raw Data Linear'!$1:$1048576,$B236,MATCH(P$7,'Raw Data Linear'!$1:$1,0)))),"",INDEX('Raw Data Linear'!$1:$1048576,$B236,MATCH(P$7,'Raw Data Linear'!$1:$1,0)))</f>
        <v>122+99.07</v>
      </c>
      <c r="Q236" s="18">
        <f>IF(OR(INDEX('Raw Data Linear'!$1:$1048576,$B236,MATCH(Q$7,'Raw Data Linear'!$1:$1,0))=0,ISNA(INDEX('Raw Data Linear'!$1:$1048576,$B236,MATCH(Q$7,'Raw Data Linear'!$1:$1,0)))),"",INDEX('Raw Data Linear'!$1:$1048576,$B236,MATCH(Q$7,'Raw Data Linear'!$1:$1,0)))</f>
        <v>-29.4</v>
      </c>
      <c r="R236" s="18" t="str">
        <f>IF(OR(INDEX('Raw Data Linear'!$1:$1048576,$B236,MATCH(R$7,'Raw Data Linear'!$1:$1,0))=0,ISNA(INDEX('Raw Data Linear'!$1:$1048576,$B236,MATCH(R$7,'Raw Data Linear'!$1:$1,0)))),"",INDEX('Raw Data Linear'!$1:$1048576,$B236,MATCH(R$7,'Raw Data Linear'!$1:$1,0)))</f>
        <v>RELOCATE</v>
      </c>
      <c r="S236" s="18" t="str">
        <f>IF(OR(INDEX('Raw Data Linear'!$1:$1048576,$B236,MATCH(S$7,'Raw Data Linear'!$1:$1,0))=0,ISNA(INDEX('Raw Data Linear'!$1:$1048576,$B236,MATCH(S$7,'Raw Data Linear'!$1:$1,0)))),"",INDEX('Raw Data Linear'!$1:$1048576,$B236,MATCH(S$7,'Raw Data Linear'!$1:$1,0)))</f>
        <v>CONFLICT</v>
      </c>
      <c r="T236" s="18" t="str">
        <f>IF(OR(INDEX('Raw Data Linear'!$1:$1048576,$B236,MATCH(T$7,'Raw Data Linear'!$1:$1,0))=0,ISNA(INDEX('Raw Data Linear'!$1:$1048576,$B236,MATCH(T$7,'Raw Data Linear'!$1:$1,0)))),"",INDEX('Raw Data Linear'!$1:$1048576,$B236,MATCH(T$7,'Raw Data Linear'!$1:$1,0)))</f>
        <v>LOCATED WITHIN FOOTPRINT OF PROPOSED IMPROVEMENTS</v>
      </c>
    </row>
    <row r="237" spans="1:20" ht="48" customHeight="1" x14ac:dyDescent="0.3">
      <c r="A237" s="3">
        <f t="shared" si="13"/>
        <v>1</v>
      </c>
      <c r="B237" s="3">
        <v>81</v>
      </c>
      <c r="C237" s="19">
        <f>IF(OR(INDEX('Raw Data Linear'!$1:$1048576,$B237,MATCH(C$7,'Raw Data Linear'!$1:$1,0))=0,ISNA(INDEX('Raw Data Linear'!$1:$1048576,$B237,MATCH(C$7,'Raw Data Linear'!$1:$1,0)))),"",INDEX('Raw Data Linear'!$1:$1048576,$B237,MATCH(C$7,'Raw Data Linear'!$1:$1,0)))</f>
        <v>186</v>
      </c>
      <c r="D237" s="19" t="str">
        <f>IF(OR(INDEX('Raw Data Linear'!$1:$1048576,$B237,MATCH(D$7,'Raw Data Linear'!$1:$1,0))=0,ISNA(INDEX('Raw Data Linear'!$1:$1048576,$B237,MATCH(D$7,'Raw Data Linear'!$1:$1,0)))),"",INDEX('Raw Data Linear'!$1:$1048576,$B237,MATCH(D$7,'Raw Data Linear'!$1:$1,0)))</f>
        <v>GVEC</v>
      </c>
      <c r="E237" s="19" t="e">
        <f>IF(OR(INDEX('Raw Data Linear'!$1:$1048576,$B237,MATCH(E$7,'Raw Data Linear'!$1:$1,0))=0,ISNA(INDEX('Raw Data Linear'!$1:$1048576,$B237,MATCH(E$7,'Raw Data Linear'!$1:$1,0)))),"",INDEX('Raw Data Linear'!$1:$1048576,$B237,MATCH(E$7,'Raw Data Linear'!$1:$1,0)))</f>
        <v>#N/A</v>
      </c>
      <c r="F237" s="19" t="str">
        <f>IF(OR(INDEX('Raw Data Linear'!$1:$1048576,$B237,MATCH(F$7,'Raw Data Linear'!$1:$1,0))=0,ISNA(INDEX('Raw Data Linear'!$1:$1048576,$B237,MATCH(F$7,'Raw Data Linear'!$1:$1,0)))),"",INDEX('Raw Data Linear'!$1:$1048576,$B237,MATCH(F$7,'Raw Data Linear'!$1:$1,0)))</f>
        <v>Electric Line Aerial</v>
      </c>
      <c r="G237" s="19"/>
      <c r="H237" s="25" t="str">
        <f>HYPERLINK(IF(OR(INDEX('Raw Data Linear'!$1:$1048576,$B237,MATCH(I$7,'Raw Data Linear'!$1:$1,0))=0,ISNA(INDEX('Raw Data Linear'!$1:$1048576,$B237,MATCH(I$7,'Raw Data Linear'!$1:$1,0)))),"",INDEX('Raw Data Linear'!$1:$1048576,$B237,MATCH(I$7,'Raw Data Linear'!$1:$1,0))),"Map")</f>
        <v>Map</v>
      </c>
      <c r="I237" s="25"/>
      <c r="J237" s="25" t="str">
        <f>HYPERLINK(IF(OR(INDEX('Raw Data Linear'!$1:$1048576,$B237,MATCH(J$7,'Raw Data Linear'!$1:$1,0))=0,ISNA(INDEX('Raw Data Linear'!$1:$1048576,$B237,MATCH(J$7,'Raw Data Linear'!$1:$1,0)))),"",INDEX('Raw Data Linear'!$1:$1048576,$B237,MATCH(J$7,'Raw Data Linear'!$1:$1,0))),"Map")</f>
        <v>Map</v>
      </c>
      <c r="K237" s="55" t="str">
        <f t="shared" si="12"/>
        <v>122+47.07</v>
      </c>
      <c r="L237" s="19"/>
      <c r="M237" s="19"/>
      <c r="N237" s="19" t="str">
        <f>IF(OR(INDEX('Raw Data Linear'!$1:$1048576,$B237,MATCH(N$7,'Raw Data Linear'!$1:$1,0))=0,ISNA(INDEX('Raw Data Linear'!$1:$1048576,$B237,MATCH(N$7,'Raw Data Linear'!$1:$1,0)))),"",INDEX('Raw Data Linear'!$1:$1048576,$B237,MATCH(N$7,'Raw Data Linear'!$1:$1,0)))</f>
        <v>122+47.07</v>
      </c>
      <c r="O237" s="19">
        <f>IF(OR(INDEX('Raw Data Linear'!$1:$1048576,$B237,MATCH(O$7,'Raw Data Linear'!$1:$1,0))=0,ISNA(INDEX('Raw Data Linear'!$1:$1048576,$B237,MATCH(O$7,'Raw Data Linear'!$1:$1,0)))),"",INDEX('Raw Data Linear'!$1:$1048576,$B237,MATCH(O$7,'Raw Data Linear'!$1:$1,0)))</f>
        <v>27.54</v>
      </c>
      <c r="P237" s="19" t="str">
        <f>IF(OR(INDEX('Raw Data Linear'!$1:$1048576,$B237,MATCH(P$7,'Raw Data Linear'!$1:$1,0))=0,ISNA(INDEX('Raw Data Linear'!$1:$1048576,$B237,MATCH(P$7,'Raw Data Linear'!$1:$1,0)))),"",INDEX('Raw Data Linear'!$1:$1048576,$B237,MATCH(P$7,'Raw Data Linear'!$1:$1,0)))</f>
        <v>122+48.05</v>
      </c>
      <c r="Q237" s="19">
        <f>IF(OR(INDEX('Raw Data Linear'!$1:$1048576,$B237,MATCH(Q$7,'Raw Data Linear'!$1:$1,0))=0,ISNA(INDEX('Raw Data Linear'!$1:$1048576,$B237,MATCH(Q$7,'Raw Data Linear'!$1:$1,0)))),"",INDEX('Raw Data Linear'!$1:$1048576,$B237,MATCH(Q$7,'Raw Data Linear'!$1:$1,0)))</f>
        <v>75.23</v>
      </c>
      <c r="R237" s="19" t="str">
        <f>IF(OR(INDEX('Raw Data Linear'!$1:$1048576,$B237,MATCH(R$7,'Raw Data Linear'!$1:$1,0))=0,ISNA(INDEX('Raw Data Linear'!$1:$1048576,$B237,MATCH(R$7,'Raw Data Linear'!$1:$1,0)))),"",INDEX('Raw Data Linear'!$1:$1048576,$B237,MATCH(R$7,'Raw Data Linear'!$1:$1,0)))</f>
        <v>RELOCATE</v>
      </c>
      <c r="S237" s="19" t="str">
        <f>IF(OR(INDEX('Raw Data Linear'!$1:$1048576,$B237,MATCH(S$7,'Raw Data Linear'!$1:$1,0))=0,ISNA(INDEX('Raw Data Linear'!$1:$1048576,$B237,MATCH(S$7,'Raw Data Linear'!$1:$1,0)))),"",INDEX('Raw Data Linear'!$1:$1048576,$B237,MATCH(S$7,'Raw Data Linear'!$1:$1,0)))</f>
        <v>CONFLICT</v>
      </c>
      <c r="T237" s="19" t="str">
        <f>IF(OR(INDEX('Raw Data Linear'!$1:$1048576,$B237,MATCH(T$7,'Raw Data Linear'!$1:$1,0))=0,ISNA(INDEX('Raw Data Linear'!$1:$1048576,$B237,MATCH(T$7,'Raw Data Linear'!$1:$1,0)))),"",INDEX('Raw Data Linear'!$1:$1048576,$B237,MATCH(T$7,'Raw Data Linear'!$1:$1,0)))</f>
        <v>LOCATED WITHIN FOOTPRINT OF PROPOSED IMPROVEMENTS</v>
      </c>
    </row>
    <row r="238" spans="1:20" ht="48" customHeight="1" x14ac:dyDescent="0.3">
      <c r="A238" s="3">
        <f t="shared" si="13"/>
        <v>1</v>
      </c>
      <c r="B238" s="3">
        <v>82</v>
      </c>
      <c r="C238" s="18">
        <f>IF(OR(INDEX('Raw Data Linear'!$1:$1048576,$B238,MATCH(C$7,'Raw Data Linear'!$1:$1,0))=0,ISNA(INDEX('Raw Data Linear'!$1:$1048576,$B238,MATCH(C$7,'Raw Data Linear'!$1:$1,0)))),"",INDEX('Raw Data Linear'!$1:$1048576,$B238,MATCH(C$7,'Raw Data Linear'!$1:$1,0)))</f>
        <v>190</v>
      </c>
      <c r="D238" s="18" t="str">
        <f>IF(OR(INDEX('Raw Data Linear'!$1:$1048576,$B238,MATCH(D$7,'Raw Data Linear'!$1:$1,0))=0,ISNA(INDEX('Raw Data Linear'!$1:$1048576,$B238,MATCH(D$7,'Raw Data Linear'!$1:$1,0)))),"",INDEX('Raw Data Linear'!$1:$1048576,$B238,MATCH(D$7,'Raw Data Linear'!$1:$1,0)))</f>
        <v>GVEC</v>
      </c>
      <c r="E238" s="18" t="e">
        <f>IF(OR(INDEX('Raw Data Linear'!$1:$1048576,$B238,MATCH(E$7,'Raw Data Linear'!$1:$1,0))=0,ISNA(INDEX('Raw Data Linear'!$1:$1048576,$B238,MATCH(E$7,'Raw Data Linear'!$1:$1,0)))),"",INDEX('Raw Data Linear'!$1:$1048576,$B238,MATCH(E$7,'Raw Data Linear'!$1:$1,0)))</f>
        <v>#N/A</v>
      </c>
      <c r="F238" s="18" t="str">
        <f>IF(OR(INDEX('Raw Data Linear'!$1:$1048576,$B238,MATCH(F$7,'Raw Data Linear'!$1:$1,0))=0,ISNA(INDEX('Raw Data Linear'!$1:$1048576,$B238,MATCH(F$7,'Raw Data Linear'!$1:$1,0)))),"",INDEX('Raw Data Linear'!$1:$1048576,$B238,MATCH(F$7,'Raw Data Linear'!$1:$1,0)))</f>
        <v>Electric Line Aerial</v>
      </c>
      <c r="G238" s="18"/>
      <c r="H238" s="24" t="str">
        <f>HYPERLINK(IF(OR(INDEX('Raw Data Linear'!$1:$1048576,$B238,MATCH(I$7,'Raw Data Linear'!$1:$1,0))=0,ISNA(INDEX('Raw Data Linear'!$1:$1048576,$B238,MATCH(I$7,'Raw Data Linear'!$1:$1,0)))),"",INDEX('Raw Data Linear'!$1:$1048576,$B238,MATCH(I$7,'Raw Data Linear'!$1:$1,0))),"Map")</f>
        <v>Map</v>
      </c>
      <c r="I238" s="24"/>
      <c r="J238" s="24" t="str">
        <f>HYPERLINK(IF(OR(INDEX('Raw Data Linear'!$1:$1048576,$B238,MATCH(J$7,'Raw Data Linear'!$1:$1,0))=0,ISNA(INDEX('Raw Data Linear'!$1:$1048576,$B238,MATCH(J$7,'Raw Data Linear'!$1:$1,0)))),"",INDEX('Raw Data Linear'!$1:$1048576,$B238,MATCH(J$7,'Raw Data Linear'!$1:$1,0))),"Map")</f>
        <v>Map</v>
      </c>
      <c r="K238" s="54" t="str">
        <f t="shared" si="12"/>
        <v>123+23.07</v>
      </c>
      <c r="L238" s="18"/>
      <c r="M238" s="18"/>
      <c r="N238" s="18" t="str">
        <f>IF(OR(INDEX('Raw Data Linear'!$1:$1048576,$B238,MATCH(N$7,'Raw Data Linear'!$1:$1,0))=0,ISNA(INDEX('Raw Data Linear'!$1:$1048576,$B238,MATCH(N$7,'Raw Data Linear'!$1:$1,0)))),"",INDEX('Raw Data Linear'!$1:$1048576,$B238,MATCH(N$7,'Raw Data Linear'!$1:$1,0)))</f>
        <v>123+23.07</v>
      </c>
      <c r="O238" s="18">
        <f>IF(OR(INDEX('Raw Data Linear'!$1:$1048576,$B238,MATCH(O$7,'Raw Data Linear'!$1:$1,0))=0,ISNA(INDEX('Raw Data Linear'!$1:$1048576,$B238,MATCH(O$7,'Raw Data Linear'!$1:$1,0)))),"",INDEX('Raw Data Linear'!$1:$1048576,$B238,MATCH(O$7,'Raw Data Linear'!$1:$1,0)))</f>
        <v>144.63999999999999</v>
      </c>
      <c r="P238" s="18" t="str">
        <f>IF(OR(INDEX('Raw Data Linear'!$1:$1048576,$B238,MATCH(P$7,'Raw Data Linear'!$1:$1,0))=0,ISNA(INDEX('Raw Data Linear'!$1:$1048576,$B238,MATCH(P$7,'Raw Data Linear'!$1:$1,0)))),"",INDEX('Raw Data Linear'!$1:$1048576,$B238,MATCH(P$7,'Raw Data Linear'!$1:$1,0)))</f>
        <v>123+65.84</v>
      </c>
      <c r="Q238" s="18">
        <f>IF(OR(INDEX('Raw Data Linear'!$1:$1048576,$B238,MATCH(Q$7,'Raw Data Linear'!$1:$1,0))=0,ISNA(INDEX('Raw Data Linear'!$1:$1048576,$B238,MATCH(Q$7,'Raw Data Linear'!$1:$1,0)))),"",INDEX('Raw Data Linear'!$1:$1048576,$B238,MATCH(Q$7,'Raw Data Linear'!$1:$1,0)))</f>
        <v>-61.59</v>
      </c>
      <c r="R238" s="18" t="str">
        <f>IF(OR(INDEX('Raw Data Linear'!$1:$1048576,$B238,MATCH(R$7,'Raw Data Linear'!$1:$1,0))=0,ISNA(INDEX('Raw Data Linear'!$1:$1048576,$B238,MATCH(R$7,'Raw Data Linear'!$1:$1,0)))),"",INDEX('Raw Data Linear'!$1:$1048576,$B238,MATCH(R$7,'Raw Data Linear'!$1:$1,0)))</f>
        <v>RELOCATE</v>
      </c>
      <c r="S238" s="18" t="str">
        <f>IF(OR(INDEX('Raw Data Linear'!$1:$1048576,$B238,MATCH(S$7,'Raw Data Linear'!$1:$1,0))=0,ISNA(INDEX('Raw Data Linear'!$1:$1048576,$B238,MATCH(S$7,'Raw Data Linear'!$1:$1,0)))),"",INDEX('Raw Data Linear'!$1:$1048576,$B238,MATCH(S$7,'Raw Data Linear'!$1:$1,0)))</f>
        <v>CONFLICT</v>
      </c>
      <c r="T238" s="18" t="str">
        <f>IF(OR(INDEX('Raw Data Linear'!$1:$1048576,$B238,MATCH(T$7,'Raw Data Linear'!$1:$1,0))=0,ISNA(INDEX('Raw Data Linear'!$1:$1048576,$B238,MATCH(T$7,'Raw Data Linear'!$1:$1,0)))),"",INDEX('Raw Data Linear'!$1:$1048576,$B238,MATCH(T$7,'Raw Data Linear'!$1:$1,0)))</f>
        <v>LOCATED WITHIN FOOTPRINT OF PROPOSED IMPROVEMENTS</v>
      </c>
    </row>
    <row r="239" spans="1:20" ht="48" customHeight="1" x14ac:dyDescent="0.3">
      <c r="A239" s="3">
        <f t="shared" si="13"/>
        <v>1</v>
      </c>
      <c r="B239" s="3">
        <v>83</v>
      </c>
      <c r="C239" s="19">
        <f>IF(OR(INDEX('Raw Data Linear'!$1:$1048576,$B239,MATCH(C$7,'Raw Data Linear'!$1:$1,0))=0,ISNA(INDEX('Raw Data Linear'!$1:$1048576,$B239,MATCH(C$7,'Raw Data Linear'!$1:$1,0)))),"",INDEX('Raw Data Linear'!$1:$1048576,$B239,MATCH(C$7,'Raw Data Linear'!$1:$1,0)))</f>
        <v>191</v>
      </c>
      <c r="D239" s="19" t="str">
        <f>IF(OR(INDEX('Raw Data Linear'!$1:$1048576,$B239,MATCH(D$7,'Raw Data Linear'!$1:$1,0))=0,ISNA(INDEX('Raw Data Linear'!$1:$1048576,$B239,MATCH(D$7,'Raw Data Linear'!$1:$1,0)))),"",INDEX('Raw Data Linear'!$1:$1048576,$B239,MATCH(D$7,'Raw Data Linear'!$1:$1,0)))</f>
        <v>GVEC</v>
      </c>
      <c r="E239" s="19" t="e">
        <f>IF(OR(INDEX('Raw Data Linear'!$1:$1048576,$B239,MATCH(E$7,'Raw Data Linear'!$1:$1,0))=0,ISNA(INDEX('Raw Data Linear'!$1:$1048576,$B239,MATCH(E$7,'Raw Data Linear'!$1:$1,0)))),"",INDEX('Raw Data Linear'!$1:$1048576,$B239,MATCH(E$7,'Raw Data Linear'!$1:$1,0)))</f>
        <v>#N/A</v>
      </c>
      <c r="F239" s="19" t="str">
        <f>IF(OR(INDEX('Raw Data Linear'!$1:$1048576,$B239,MATCH(F$7,'Raw Data Linear'!$1:$1,0))=0,ISNA(INDEX('Raw Data Linear'!$1:$1048576,$B239,MATCH(F$7,'Raw Data Linear'!$1:$1,0)))),"",INDEX('Raw Data Linear'!$1:$1048576,$B239,MATCH(F$7,'Raw Data Linear'!$1:$1,0)))</f>
        <v>Electric Line Aerial</v>
      </c>
      <c r="G239" s="19"/>
      <c r="H239" s="25" t="str">
        <f>HYPERLINK(IF(OR(INDEX('Raw Data Linear'!$1:$1048576,$B239,MATCH(I$7,'Raw Data Linear'!$1:$1,0))=0,ISNA(INDEX('Raw Data Linear'!$1:$1048576,$B239,MATCH(I$7,'Raw Data Linear'!$1:$1,0)))),"",INDEX('Raw Data Linear'!$1:$1048576,$B239,MATCH(I$7,'Raw Data Linear'!$1:$1,0))),"Map")</f>
        <v>Map</v>
      </c>
      <c r="I239" s="25"/>
      <c r="J239" s="25" t="str">
        <f>HYPERLINK(IF(OR(INDEX('Raw Data Linear'!$1:$1048576,$B239,MATCH(J$7,'Raw Data Linear'!$1:$1,0))=0,ISNA(INDEX('Raw Data Linear'!$1:$1048576,$B239,MATCH(J$7,'Raw Data Linear'!$1:$1,0)))),"",INDEX('Raw Data Linear'!$1:$1048576,$B239,MATCH(J$7,'Raw Data Linear'!$1:$1,0))),"Map")</f>
        <v>Map</v>
      </c>
      <c r="K239" s="55" t="str">
        <f t="shared" si="12"/>
        <v>123+17.60</v>
      </c>
      <c r="L239" s="19"/>
      <c r="M239" s="19"/>
      <c r="N239" s="19" t="str">
        <f>IF(OR(INDEX('Raw Data Linear'!$1:$1048576,$B239,MATCH(N$7,'Raw Data Linear'!$1:$1,0))=0,ISNA(INDEX('Raw Data Linear'!$1:$1048576,$B239,MATCH(N$7,'Raw Data Linear'!$1:$1,0)))),"",INDEX('Raw Data Linear'!$1:$1048576,$B239,MATCH(N$7,'Raw Data Linear'!$1:$1,0)))</f>
        <v>123+17.60</v>
      </c>
      <c r="O239" s="19">
        <f>IF(OR(INDEX('Raw Data Linear'!$1:$1048576,$B239,MATCH(O$7,'Raw Data Linear'!$1:$1,0))=0,ISNA(INDEX('Raw Data Linear'!$1:$1048576,$B239,MATCH(O$7,'Raw Data Linear'!$1:$1,0)))),"",INDEX('Raw Data Linear'!$1:$1048576,$B239,MATCH(O$7,'Raw Data Linear'!$1:$1,0)))</f>
        <v>139.03</v>
      </c>
      <c r="P239" s="19" t="str">
        <f>IF(OR(INDEX('Raw Data Linear'!$1:$1048576,$B239,MATCH(P$7,'Raw Data Linear'!$1:$1,0))=0,ISNA(INDEX('Raw Data Linear'!$1:$1048576,$B239,MATCH(P$7,'Raw Data Linear'!$1:$1,0)))),"",INDEX('Raw Data Linear'!$1:$1048576,$B239,MATCH(P$7,'Raw Data Linear'!$1:$1,0)))</f>
        <v>123+59.47</v>
      </c>
      <c r="Q239" s="19">
        <f>IF(OR(INDEX('Raw Data Linear'!$1:$1048576,$B239,MATCH(Q$7,'Raw Data Linear'!$1:$1,0))=0,ISNA(INDEX('Raw Data Linear'!$1:$1048576,$B239,MATCH(Q$7,'Raw Data Linear'!$1:$1,0)))),"",INDEX('Raw Data Linear'!$1:$1048576,$B239,MATCH(Q$7,'Raw Data Linear'!$1:$1,0)))</f>
        <v>-62.9</v>
      </c>
      <c r="R239" s="19" t="str">
        <f>IF(OR(INDEX('Raw Data Linear'!$1:$1048576,$B239,MATCH(R$7,'Raw Data Linear'!$1:$1,0))=0,ISNA(INDEX('Raw Data Linear'!$1:$1048576,$B239,MATCH(R$7,'Raw Data Linear'!$1:$1,0)))),"",INDEX('Raw Data Linear'!$1:$1048576,$B239,MATCH(R$7,'Raw Data Linear'!$1:$1,0)))</f>
        <v>RELOCATE</v>
      </c>
      <c r="S239" s="19" t="str">
        <f>IF(OR(INDEX('Raw Data Linear'!$1:$1048576,$B239,MATCH(S$7,'Raw Data Linear'!$1:$1,0))=0,ISNA(INDEX('Raw Data Linear'!$1:$1048576,$B239,MATCH(S$7,'Raw Data Linear'!$1:$1,0)))),"",INDEX('Raw Data Linear'!$1:$1048576,$B239,MATCH(S$7,'Raw Data Linear'!$1:$1,0)))</f>
        <v>CONFLICT</v>
      </c>
      <c r="T239" s="19" t="str">
        <f>IF(OR(INDEX('Raw Data Linear'!$1:$1048576,$B239,MATCH(T$7,'Raw Data Linear'!$1:$1,0))=0,ISNA(INDEX('Raw Data Linear'!$1:$1048576,$B239,MATCH(T$7,'Raw Data Linear'!$1:$1,0)))),"",INDEX('Raw Data Linear'!$1:$1048576,$B239,MATCH(T$7,'Raw Data Linear'!$1:$1,0)))</f>
        <v>LOCATED WITHIN FOOTPRINT OF PROPOSED IMPROVEMENTS</v>
      </c>
    </row>
    <row r="240" spans="1:20" ht="48" customHeight="1" x14ac:dyDescent="0.3">
      <c r="A240" s="3">
        <f t="shared" si="13"/>
        <v>1</v>
      </c>
      <c r="B240" s="3">
        <v>84</v>
      </c>
      <c r="C240" s="18">
        <f>IF(OR(INDEX('Raw Data Linear'!$1:$1048576,$B240,MATCH(C$7,'Raw Data Linear'!$1:$1,0))=0,ISNA(INDEX('Raw Data Linear'!$1:$1048576,$B240,MATCH(C$7,'Raw Data Linear'!$1:$1,0)))),"",INDEX('Raw Data Linear'!$1:$1048576,$B240,MATCH(C$7,'Raw Data Linear'!$1:$1,0)))</f>
        <v>192</v>
      </c>
      <c r="D240" s="18" t="str">
        <f>IF(OR(INDEX('Raw Data Linear'!$1:$1048576,$B240,MATCH(D$7,'Raw Data Linear'!$1:$1,0))=0,ISNA(INDEX('Raw Data Linear'!$1:$1048576,$B240,MATCH(D$7,'Raw Data Linear'!$1:$1,0)))),"",INDEX('Raw Data Linear'!$1:$1048576,$B240,MATCH(D$7,'Raw Data Linear'!$1:$1,0)))</f>
        <v>GVEC</v>
      </c>
      <c r="E240" s="18" t="e">
        <f>IF(OR(INDEX('Raw Data Linear'!$1:$1048576,$B240,MATCH(E$7,'Raw Data Linear'!$1:$1,0))=0,ISNA(INDEX('Raw Data Linear'!$1:$1048576,$B240,MATCH(E$7,'Raw Data Linear'!$1:$1,0)))),"",INDEX('Raw Data Linear'!$1:$1048576,$B240,MATCH(E$7,'Raw Data Linear'!$1:$1,0)))</f>
        <v>#N/A</v>
      </c>
      <c r="F240" s="18" t="str">
        <f>IF(OR(INDEX('Raw Data Linear'!$1:$1048576,$B240,MATCH(F$7,'Raw Data Linear'!$1:$1,0))=0,ISNA(INDEX('Raw Data Linear'!$1:$1048576,$B240,MATCH(F$7,'Raw Data Linear'!$1:$1,0)))),"",INDEX('Raw Data Linear'!$1:$1048576,$B240,MATCH(F$7,'Raw Data Linear'!$1:$1,0)))</f>
        <v>Electric Line Aerial</v>
      </c>
      <c r="G240" s="18"/>
      <c r="H240" s="24" t="str">
        <f>HYPERLINK(IF(OR(INDEX('Raw Data Linear'!$1:$1048576,$B240,MATCH(I$7,'Raw Data Linear'!$1:$1,0))=0,ISNA(INDEX('Raw Data Linear'!$1:$1048576,$B240,MATCH(I$7,'Raw Data Linear'!$1:$1,0)))),"",INDEX('Raw Data Linear'!$1:$1048576,$B240,MATCH(I$7,'Raw Data Linear'!$1:$1,0))),"Map")</f>
        <v>Map</v>
      </c>
      <c r="I240" s="24"/>
      <c r="J240" s="24" t="str">
        <f>HYPERLINK(IF(OR(INDEX('Raw Data Linear'!$1:$1048576,$B240,MATCH(J$7,'Raw Data Linear'!$1:$1,0))=0,ISNA(INDEX('Raw Data Linear'!$1:$1048576,$B240,MATCH(J$7,'Raw Data Linear'!$1:$1,0)))),"",INDEX('Raw Data Linear'!$1:$1048576,$B240,MATCH(J$7,'Raw Data Linear'!$1:$1,0))),"Map")</f>
        <v>Map</v>
      </c>
      <c r="K240" s="54" t="str">
        <f t="shared" si="12"/>
        <v>123+12.12</v>
      </c>
      <c r="L240" s="18"/>
      <c r="M240" s="18"/>
      <c r="N240" s="18" t="str">
        <f>IF(OR(INDEX('Raw Data Linear'!$1:$1048576,$B240,MATCH(N$7,'Raw Data Linear'!$1:$1,0))=0,ISNA(INDEX('Raw Data Linear'!$1:$1048576,$B240,MATCH(N$7,'Raw Data Linear'!$1:$1,0)))),"",INDEX('Raw Data Linear'!$1:$1048576,$B240,MATCH(N$7,'Raw Data Linear'!$1:$1,0)))</f>
        <v>123+12.12</v>
      </c>
      <c r="O240" s="18">
        <f>IF(OR(INDEX('Raw Data Linear'!$1:$1048576,$B240,MATCH(O$7,'Raw Data Linear'!$1:$1,0))=0,ISNA(INDEX('Raw Data Linear'!$1:$1048576,$B240,MATCH(O$7,'Raw Data Linear'!$1:$1,0)))),"",INDEX('Raw Data Linear'!$1:$1048576,$B240,MATCH(O$7,'Raw Data Linear'!$1:$1,0)))</f>
        <v>133.41</v>
      </c>
      <c r="P240" s="18" t="str">
        <f>IF(OR(INDEX('Raw Data Linear'!$1:$1048576,$B240,MATCH(P$7,'Raw Data Linear'!$1:$1,0))=0,ISNA(INDEX('Raw Data Linear'!$1:$1048576,$B240,MATCH(P$7,'Raw Data Linear'!$1:$1,0)))),"",INDEX('Raw Data Linear'!$1:$1048576,$B240,MATCH(P$7,'Raw Data Linear'!$1:$1,0)))</f>
        <v>123+53.11</v>
      </c>
      <c r="Q240" s="18">
        <f>IF(OR(INDEX('Raw Data Linear'!$1:$1048576,$B240,MATCH(Q$7,'Raw Data Linear'!$1:$1,0))=0,ISNA(INDEX('Raw Data Linear'!$1:$1048576,$B240,MATCH(Q$7,'Raw Data Linear'!$1:$1,0)))),"",INDEX('Raw Data Linear'!$1:$1048576,$B240,MATCH(Q$7,'Raw Data Linear'!$1:$1,0)))</f>
        <v>-64.22</v>
      </c>
      <c r="R240" s="18" t="str">
        <f>IF(OR(INDEX('Raw Data Linear'!$1:$1048576,$B240,MATCH(R$7,'Raw Data Linear'!$1:$1,0))=0,ISNA(INDEX('Raw Data Linear'!$1:$1048576,$B240,MATCH(R$7,'Raw Data Linear'!$1:$1,0)))),"",INDEX('Raw Data Linear'!$1:$1048576,$B240,MATCH(R$7,'Raw Data Linear'!$1:$1,0)))</f>
        <v>RELOCATE</v>
      </c>
      <c r="S240" s="18" t="str">
        <f>IF(OR(INDEX('Raw Data Linear'!$1:$1048576,$B240,MATCH(S$7,'Raw Data Linear'!$1:$1,0))=0,ISNA(INDEX('Raw Data Linear'!$1:$1048576,$B240,MATCH(S$7,'Raw Data Linear'!$1:$1,0)))),"",INDEX('Raw Data Linear'!$1:$1048576,$B240,MATCH(S$7,'Raw Data Linear'!$1:$1,0)))</f>
        <v>CONFLICT</v>
      </c>
      <c r="T240" s="18" t="str">
        <f>IF(OR(INDEX('Raw Data Linear'!$1:$1048576,$B240,MATCH(T$7,'Raw Data Linear'!$1:$1,0))=0,ISNA(INDEX('Raw Data Linear'!$1:$1048576,$B240,MATCH(T$7,'Raw Data Linear'!$1:$1,0)))),"",INDEX('Raw Data Linear'!$1:$1048576,$B240,MATCH(T$7,'Raw Data Linear'!$1:$1,0)))</f>
        <v>LOCATED WITHIN FOOTPRINT OF PROPOSED IMPROVEMENTS</v>
      </c>
    </row>
    <row r="241" spans="1:20" ht="48" customHeight="1" x14ac:dyDescent="0.3">
      <c r="A241" s="3">
        <f t="shared" si="13"/>
        <v>1</v>
      </c>
      <c r="B241" s="3">
        <v>85</v>
      </c>
      <c r="C241" s="19">
        <f>IF(OR(INDEX('Raw Data Linear'!$1:$1048576,$B241,MATCH(C$7,'Raw Data Linear'!$1:$1,0))=0,ISNA(INDEX('Raw Data Linear'!$1:$1048576,$B241,MATCH(C$7,'Raw Data Linear'!$1:$1,0)))),"",INDEX('Raw Data Linear'!$1:$1048576,$B241,MATCH(C$7,'Raw Data Linear'!$1:$1,0)))</f>
        <v>193</v>
      </c>
      <c r="D241" s="19" t="str">
        <f>IF(OR(INDEX('Raw Data Linear'!$1:$1048576,$B241,MATCH(D$7,'Raw Data Linear'!$1:$1,0))=0,ISNA(INDEX('Raw Data Linear'!$1:$1048576,$B241,MATCH(D$7,'Raw Data Linear'!$1:$1,0)))),"",INDEX('Raw Data Linear'!$1:$1048576,$B241,MATCH(D$7,'Raw Data Linear'!$1:$1,0)))</f>
        <v>GVEC</v>
      </c>
      <c r="E241" s="19" t="e">
        <f>IF(OR(INDEX('Raw Data Linear'!$1:$1048576,$B241,MATCH(E$7,'Raw Data Linear'!$1:$1,0))=0,ISNA(INDEX('Raw Data Linear'!$1:$1048576,$B241,MATCH(E$7,'Raw Data Linear'!$1:$1,0)))),"",INDEX('Raw Data Linear'!$1:$1048576,$B241,MATCH(E$7,'Raw Data Linear'!$1:$1,0)))</f>
        <v>#N/A</v>
      </c>
      <c r="F241" s="19" t="str">
        <f>IF(OR(INDEX('Raw Data Linear'!$1:$1048576,$B241,MATCH(F$7,'Raw Data Linear'!$1:$1,0))=0,ISNA(INDEX('Raw Data Linear'!$1:$1048576,$B241,MATCH(F$7,'Raw Data Linear'!$1:$1,0)))),"",INDEX('Raw Data Linear'!$1:$1048576,$B241,MATCH(F$7,'Raw Data Linear'!$1:$1,0)))</f>
        <v>Electric Line Underground</v>
      </c>
      <c r="G241" s="19"/>
      <c r="H241" s="25" t="str">
        <f>HYPERLINK(IF(OR(INDEX('Raw Data Linear'!$1:$1048576,$B241,MATCH(I$7,'Raw Data Linear'!$1:$1,0))=0,ISNA(INDEX('Raw Data Linear'!$1:$1048576,$B241,MATCH(I$7,'Raw Data Linear'!$1:$1,0)))),"",INDEX('Raw Data Linear'!$1:$1048576,$B241,MATCH(I$7,'Raw Data Linear'!$1:$1,0))),"Map")</f>
        <v>Map</v>
      </c>
      <c r="I241" s="25"/>
      <c r="J241" s="25" t="str">
        <f>HYPERLINK(IF(OR(INDEX('Raw Data Linear'!$1:$1048576,$B241,MATCH(J$7,'Raw Data Linear'!$1:$1,0))=0,ISNA(INDEX('Raw Data Linear'!$1:$1048576,$B241,MATCH(J$7,'Raw Data Linear'!$1:$1,0)))),"",INDEX('Raw Data Linear'!$1:$1048576,$B241,MATCH(J$7,'Raw Data Linear'!$1:$1,0))),"Map")</f>
        <v>Map</v>
      </c>
      <c r="K241" s="55" t="str">
        <f t="shared" si="12"/>
        <v>120+02.91</v>
      </c>
      <c r="L241" s="19"/>
      <c r="M241" s="19"/>
      <c r="N241" s="19" t="str">
        <f>IF(OR(INDEX('Raw Data Linear'!$1:$1048576,$B241,MATCH(N$7,'Raw Data Linear'!$1:$1,0))=0,ISNA(INDEX('Raw Data Linear'!$1:$1048576,$B241,MATCH(N$7,'Raw Data Linear'!$1:$1,0)))),"",INDEX('Raw Data Linear'!$1:$1048576,$B241,MATCH(N$7,'Raw Data Linear'!$1:$1,0)))</f>
        <v>120+02.91</v>
      </c>
      <c r="O241" s="19">
        <f>IF(OR(INDEX('Raw Data Linear'!$1:$1048576,$B241,MATCH(O$7,'Raw Data Linear'!$1:$1,0))=0,ISNA(INDEX('Raw Data Linear'!$1:$1048576,$B241,MATCH(O$7,'Raw Data Linear'!$1:$1,0)))),"",INDEX('Raw Data Linear'!$1:$1048576,$B241,MATCH(O$7,'Raw Data Linear'!$1:$1,0)))</f>
        <v>-154.1</v>
      </c>
      <c r="P241" s="19" t="str">
        <f>IF(OR(INDEX('Raw Data Linear'!$1:$1048576,$B241,MATCH(P$7,'Raw Data Linear'!$1:$1,0))=0,ISNA(INDEX('Raw Data Linear'!$1:$1048576,$B241,MATCH(P$7,'Raw Data Linear'!$1:$1,0)))),"",INDEX('Raw Data Linear'!$1:$1048576,$B241,MATCH(P$7,'Raw Data Linear'!$1:$1,0)))</f>
        <v>120+04.18</v>
      </c>
      <c r="Q241" s="19">
        <f>IF(OR(INDEX('Raw Data Linear'!$1:$1048576,$B241,MATCH(Q$7,'Raw Data Linear'!$1:$1,0))=0,ISNA(INDEX('Raw Data Linear'!$1:$1048576,$B241,MATCH(Q$7,'Raw Data Linear'!$1:$1,0)))),"",INDEX('Raw Data Linear'!$1:$1048576,$B241,MATCH(Q$7,'Raw Data Linear'!$1:$1,0)))</f>
        <v>-62.54</v>
      </c>
      <c r="R241" s="19" t="str">
        <f>IF(OR(INDEX('Raw Data Linear'!$1:$1048576,$B241,MATCH(R$7,'Raw Data Linear'!$1:$1,0))=0,ISNA(INDEX('Raw Data Linear'!$1:$1048576,$B241,MATCH(R$7,'Raw Data Linear'!$1:$1,0)))),"",INDEX('Raw Data Linear'!$1:$1048576,$B241,MATCH(R$7,'Raw Data Linear'!$1:$1,0)))</f>
        <v>RELOCATE</v>
      </c>
      <c r="S241" s="19" t="str">
        <f>IF(OR(INDEX('Raw Data Linear'!$1:$1048576,$B241,MATCH(S$7,'Raw Data Linear'!$1:$1,0))=0,ISNA(INDEX('Raw Data Linear'!$1:$1048576,$B241,MATCH(S$7,'Raw Data Linear'!$1:$1,0)))),"",INDEX('Raw Data Linear'!$1:$1048576,$B241,MATCH(S$7,'Raw Data Linear'!$1:$1,0)))</f>
        <v>CONFLICT</v>
      </c>
      <c r="T241" s="19" t="str">
        <f>IF(OR(INDEX('Raw Data Linear'!$1:$1048576,$B241,MATCH(T$7,'Raw Data Linear'!$1:$1,0))=0,ISNA(INDEX('Raw Data Linear'!$1:$1048576,$B241,MATCH(T$7,'Raw Data Linear'!$1:$1,0)))),"",INDEX('Raw Data Linear'!$1:$1048576,$B241,MATCH(T$7,'Raw Data Linear'!$1:$1,0)))</f>
        <v>LOCATED WITHIN FOOTPRINT OF PROPOSED IMPROVEMENTS</v>
      </c>
    </row>
    <row r="242" spans="1:20" ht="48" customHeight="1" x14ac:dyDescent="0.3">
      <c r="A242" s="3">
        <f t="shared" si="13"/>
        <v>1</v>
      </c>
      <c r="B242" s="3">
        <v>86</v>
      </c>
      <c r="C242" s="18">
        <f>IF(OR(INDEX('Raw Data Linear'!$1:$1048576,$B242,MATCH(C$7,'Raw Data Linear'!$1:$1,0))=0,ISNA(INDEX('Raw Data Linear'!$1:$1048576,$B242,MATCH(C$7,'Raw Data Linear'!$1:$1,0)))),"",INDEX('Raw Data Linear'!$1:$1048576,$B242,MATCH(C$7,'Raw Data Linear'!$1:$1,0)))</f>
        <v>194</v>
      </c>
      <c r="D242" s="18" t="str">
        <f>IF(OR(INDEX('Raw Data Linear'!$1:$1048576,$B242,MATCH(D$7,'Raw Data Linear'!$1:$1,0))=0,ISNA(INDEX('Raw Data Linear'!$1:$1048576,$B242,MATCH(D$7,'Raw Data Linear'!$1:$1,0)))),"",INDEX('Raw Data Linear'!$1:$1048576,$B242,MATCH(D$7,'Raw Data Linear'!$1:$1,0)))</f>
        <v>GVEC</v>
      </c>
      <c r="E242" s="18" t="e">
        <f>IF(OR(INDEX('Raw Data Linear'!$1:$1048576,$B242,MATCH(E$7,'Raw Data Linear'!$1:$1,0))=0,ISNA(INDEX('Raw Data Linear'!$1:$1048576,$B242,MATCH(E$7,'Raw Data Linear'!$1:$1,0)))),"",INDEX('Raw Data Linear'!$1:$1048576,$B242,MATCH(E$7,'Raw Data Linear'!$1:$1,0)))</f>
        <v>#N/A</v>
      </c>
      <c r="F242" s="18" t="str">
        <f>IF(OR(INDEX('Raw Data Linear'!$1:$1048576,$B242,MATCH(F$7,'Raw Data Linear'!$1:$1,0))=0,ISNA(INDEX('Raw Data Linear'!$1:$1048576,$B242,MATCH(F$7,'Raw Data Linear'!$1:$1,0)))),"",INDEX('Raw Data Linear'!$1:$1048576,$B242,MATCH(F$7,'Raw Data Linear'!$1:$1,0)))</f>
        <v>Electric Line Underground</v>
      </c>
      <c r="G242" s="18"/>
      <c r="H242" s="24" t="str">
        <f>HYPERLINK(IF(OR(INDEX('Raw Data Linear'!$1:$1048576,$B242,MATCH(I$7,'Raw Data Linear'!$1:$1,0))=0,ISNA(INDEX('Raw Data Linear'!$1:$1048576,$B242,MATCH(I$7,'Raw Data Linear'!$1:$1,0)))),"",INDEX('Raw Data Linear'!$1:$1048576,$B242,MATCH(I$7,'Raw Data Linear'!$1:$1,0))),"Map")</f>
        <v>Map</v>
      </c>
      <c r="I242" s="24"/>
      <c r="J242" s="24" t="str">
        <f>HYPERLINK(IF(OR(INDEX('Raw Data Linear'!$1:$1048576,$B242,MATCH(J$7,'Raw Data Linear'!$1:$1,0))=0,ISNA(INDEX('Raw Data Linear'!$1:$1048576,$B242,MATCH(J$7,'Raw Data Linear'!$1:$1,0)))),"",INDEX('Raw Data Linear'!$1:$1048576,$B242,MATCH(J$7,'Raw Data Linear'!$1:$1,0))),"Map")</f>
        <v>Map</v>
      </c>
      <c r="K242" s="54" t="str">
        <f t="shared" si="12"/>
        <v>119+47.13</v>
      </c>
      <c r="L242" s="18"/>
      <c r="M242" s="18"/>
      <c r="N242" s="18" t="str">
        <f>IF(OR(INDEX('Raw Data Linear'!$1:$1048576,$B242,MATCH(N$7,'Raw Data Linear'!$1:$1,0))=0,ISNA(INDEX('Raw Data Linear'!$1:$1048576,$B242,MATCH(N$7,'Raw Data Linear'!$1:$1,0)))),"",INDEX('Raw Data Linear'!$1:$1048576,$B242,MATCH(N$7,'Raw Data Linear'!$1:$1,0)))</f>
        <v>119+47.13</v>
      </c>
      <c r="O242" s="18">
        <f>IF(OR(INDEX('Raw Data Linear'!$1:$1048576,$B242,MATCH(O$7,'Raw Data Linear'!$1:$1,0))=0,ISNA(INDEX('Raw Data Linear'!$1:$1048576,$B242,MATCH(O$7,'Raw Data Linear'!$1:$1,0)))),"",INDEX('Raw Data Linear'!$1:$1048576,$B242,MATCH(O$7,'Raw Data Linear'!$1:$1,0)))</f>
        <v>-156.12</v>
      </c>
      <c r="P242" s="18" t="str">
        <f>IF(OR(INDEX('Raw Data Linear'!$1:$1048576,$B242,MATCH(P$7,'Raw Data Linear'!$1:$1,0))=0,ISNA(INDEX('Raw Data Linear'!$1:$1048576,$B242,MATCH(P$7,'Raw Data Linear'!$1:$1,0)))),"",INDEX('Raw Data Linear'!$1:$1048576,$B242,MATCH(P$7,'Raw Data Linear'!$1:$1,0)))</f>
        <v>119+48.96</v>
      </c>
      <c r="Q242" s="18">
        <f>IF(OR(INDEX('Raw Data Linear'!$1:$1048576,$B242,MATCH(Q$7,'Raw Data Linear'!$1:$1,0))=0,ISNA(INDEX('Raw Data Linear'!$1:$1048576,$B242,MATCH(Q$7,'Raw Data Linear'!$1:$1,0)))),"",INDEX('Raw Data Linear'!$1:$1048576,$B242,MATCH(Q$7,'Raw Data Linear'!$1:$1,0)))</f>
        <v>-56.03</v>
      </c>
      <c r="R242" s="18" t="str">
        <f>IF(OR(INDEX('Raw Data Linear'!$1:$1048576,$B242,MATCH(R$7,'Raw Data Linear'!$1:$1,0))=0,ISNA(INDEX('Raw Data Linear'!$1:$1048576,$B242,MATCH(R$7,'Raw Data Linear'!$1:$1,0)))),"",INDEX('Raw Data Linear'!$1:$1048576,$B242,MATCH(R$7,'Raw Data Linear'!$1:$1,0)))</f>
        <v>RELOCATE</v>
      </c>
      <c r="S242" s="18" t="str">
        <f>IF(OR(INDEX('Raw Data Linear'!$1:$1048576,$B242,MATCH(S$7,'Raw Data Linear'!$1:$1,0))=0,ISNA(INDEX('Raw Data Linear'!$1:$1048576,$B242,MATCH(S$7,'Raw Data Linear'!$1:$1,0)))),"",INDEX('Raw Data Linear'!$1:$1048576,$B242,MATCH(S$7,'Raw Data Linear'!$1:$1,0)))</f>
        <v>CONFLICT</v>
      </c>
      <c r="T242" s="18" t="str">
        <f>IF(OR(INDEX('Raw Data Linear'!$1:$1048576,$B242,MATCH(T$7,'Raw Data Linear'!$1:$1,0))=0,ISNA(INDEX('Raw Data Linear'!$1:$1048576,$B242,MATCH(T$7,'Raw Data Linear'!$1:$1,0)))),"",INDEX('Raw Data Linear'!$1:$1048576,$B242,MATCH(T$7,'Raw Data Linear'!$1:$1,0)))</f>
        <v>LOCATED WITHIN FOOTPRINT OF PROPOSED IMPROVEMENTS</v>
      </c>
    </row>
    <row r="243" spans="1:20" ht="48" customHeight="1" x14ac:dyDescent="0.3">
      <c r="A243" s="3">
        <f t="shared" si="13"/>
        <v>1</v>
      </c>
      <c r="B243" s="3">
        <v>87</v>
      </c>
      <c r="C243" s="19">
        <f>IF(OR(INDEX('Raw Data Linear'!$1:$1048576,$B243,MATCH(C$7,'Raw Data Linear'!$1:$1,0))=0,ISNA(INDEX('Raw Data Linear'!$1:$1048576,$B243,MATCH(C$7,'Raw Data Linear'!$1:$1,0)))),"",INDEX('Raw Data Linear'!$1:$1048576,$B243,MATCH(C$7,'Raw Data Linear'!$1:$1,0)))</f>
        <v>198</v>
      </c>
      <c r="D243" s="19" t="str">
        <f>IF(OR(INDEX('Raw Data Linear'!$1:$1048576,$B243,MATCH(D$7,'Raw Data Linear'!$1:$1,0))=0,ISNA(INDEX('Raw Data Linear'!$1:$1048576,$B243,MATCH(D$7,'Raw Data Linear'!$1:$1,0)))),"",INDEX('Raw Data Linear'!$1:$1048576,$B243,MATCH(D$7,'Raw Data Linear'!$1:$1,0)))</f>
        <v>GREEN VALLEY SUD</v>
      </c>
      <c r="E243" s="19" t="e">
        <f>IF(OR(INDEX('Raw Data Linear'!$1:$1048576,$B243,MATCH(E$7,'Raw Data Linear'!$1:$1,0))=0,ISNA(INDEX('Raw Data Linear'!$1:$1048576,$B243,MATCH(E$7,'Raw Data Linear'!$1:$1,0)))),"",INDEX('Raw Data Linear'!$1:$1048576,$B243,MATCH(E$7,'Raw Data Linear'!$1:$1,0)))</f>
        <v>#N/A</v>
      </c>
      <c r="F243" s="19" t="str">
        <f>IF(OR(INDEX('Raw Data Linear'!$1:$1048576,$B243,MATCH(F$7,'Raw Data Linear'!$1:$1,0))=0,ISNA(INDEX('Raw Data Linear'!$1:$1048576,$B243,MATCH(F$7,'Raw Data Linear'!$1:$1,0)))),"",INDEX('Raw Data Linear'!$1:$1048576,$B243,MATCH(F$7,'Raw Data Linear'!$1:$1,0)))</f>
        <v>Water Line</v>
      </c>
      <c r="G243" s="19"/>
      <c r="H243" s="25" t="str">
        <f>HYPERLINK(IF(OR(INDEX('Raw Data Linear'!$1:$1048576,$B243,MATCH(I$7,'Raw Data Linear'!$1:$1,0))=0,ISNA(INDEX('Raw Data Linear'!$1:$1048576,$B243,MATCH(I$7,'Raw Data Linear'!$1:$1,0)))),"",INDEX('Raw Data Linear'!$1:$1048576,$B243,MATCH(I$7,'Raw Data Linear'!$1:$1,0))),"Map")</f>
        <v>Map</v>
      </c>
      <c r="I243" s="25"/>
      <c r="J243" s="25" t="str">
        <f>HYPERLINK(IF(OR(INDEX('Raw Data Linear'!$1:$1048576,$B243,MATCH(J$7,'Raw Data Linear'!$1:$1,0))=0,ISNA(INDEX('Raw Data Linear'!$1:$1048576,$B243,MATCH(J$7,'Raw Data Linear'!$1:$1,0)))),"",INDEX('Raw Data Linear'!$1:$1048576,$B243,MATCH(J$7,'Raw Data Linear'!$1:$1,0))),"Map")</f>
        <v>Map</v>
      </c>
      <c r="K243" s="55" t="str">
        <f t="shared" si="12"/>
        <v>119+88.26</v>
      </c>
      <c r="L243" s="19"/>
      <c r="M243" s="19"/>
      <c r="N243" s="19" t="str">
        <f>IF(OR(INDEX('Raw Data Linear'!$1:$1048576,$B243,MATCH(N$7,'Raw Data Linear'!$1:$1,0))=0,ISNA(INDEX('Raw Data Linear'!$1:$1048576,$B243,MATCH(N$7,'Raw Data Linear'!$1:$1,0)))),"",INDEX('Raw Data Linear'!$1:$1048576,$B243,MATCH(N$7,'Raw Data Linear'!$1:$1,0)))</f>
        <v>119+88.26</v>
      </c>
      <c r="O243" s="19">
        <f>IF(OR(INDEX('Raw Data Linear'!$1:$1048576,$B243,MATCH(O$7,'Raw Data Linear'!$1:$1,0))=0,ISNA(INDEX('Raw Data Linear'!$1:$1048576,$B243,MATCH(O$7,'Raw Data Linear'!$1:$1,0)))),"",INDEX('Raw Data Linear'!$1:$1048576,$B243,MATCH(O$7,'Raw Data Linear'!$1:$1,0)))</f>
        <v>-56.1</v>
      </c>
      <c r="P243" s="19" t="str">
        <f>IF(OR(INDEX('Raw Data Linear'!$1:$1048576,$B243,MATCH(P$7,'Raw Data Linear'!$1:$1,0))=0,ISNA(INDEX('Raw Data Linear'!$1:$1048576,$B243,MATCH(P$7,'Raw Data Linear'!$1:$1,0)))),"",INDEX('Raw Data Linear'!$1:$1048576,$B243,MATCH(P$7,'Raw Data Linear'!$1:$1,0)))</f>
        <v>119+88.04</v>
      </c>
      <c r="Q243" s="19">
        <f>IF(OR(INDEX('Raw Data Linear'!$1:$1048576,$B243,MATCH(Q$7,'Raw Data Linear'!$1:$1,0))=0,ISNA(INDEX('Raw Data Linear'!$1:$1048576,$B243,MATCH(Q$7,'Raw Data Linear'!$1:$1,0)))),"",INDEX('Raw Data Linear'!$1:$1048576,$B243,MATCH(Q$7,'Raw Data Linear'!$1:$1,0)))</f>
        <v>-158.21</v>
      </c>
      <c r="R243" s="19" t="str">
        <f>IF(OR(INDEX('Raw Data Linear'!$1:$1048576,$B243,MATCH(R$7,'Raw Data Linear'!$1:$1,0))=0,ISNA(INDEX('Raw Data Linear'!$1:$1048576,$B243,MATCH(R$7,'Raw Data Linear'!$1:$1,0)))),"",INDEX('Raw Data Linear'!$1:$1048576,$B243,MATCH(R$7,'Raw Data Linear'!$1:$1,0)))</f>
        <v>RELOCATE</v>
      </c>
      <c r="S243" s="19" t="str">
        <f>IF(OR(INDEX('Raw Data Linear'!$1:$1048576,$B243,MATCH(S$7,'Raw Data Linear'!$1:$1,0))=0,ISNA(INDEX('Raw Data Linear'!$1:$1048576,$B243,MATCH(S$7,'Raw Data Linear'!$1:$1,0)))),"",INDEX('Raw Data Linear'!$1:$1048576,$B243,MATCH(S$7,'Raw Data Linear'!$1:$1,0)))</f>
        <v>CONFLICT</v>
      </c>
      <c r="T243" s="19" t="str">
        <f>IF(OR(INDEX('Raw Data Linear'!$1:$1048576,$B243,MATCH(T$7,'Raw Data Linear'!$1:$1,0))=0,ISNA(INDEX('Raw Data Linear'!$1:$1048576,$B243,MATCH(T$7,'Raw Data Linear'!$1:$1,0)))),"",INDEX('Raw Data Linear'!$1:$1048576,$B243,MATCH(T$7,'Raw Data Linear'!$1:$1,0)))</f>
        <v>LOCATED WITHIN FOOTPRINT OF PROPOSED IMPROVEMENTS</v>
      </c>
    </row>
    <row r="244" spans="1:20" ht="48" customHeight="1" x14ac:dyDescent="0.3">
      <c r="A244" s="3">
        <f t="shared" si="13"/>
        <v>1</v>
      </c>
      <c r="B244" s="3">
        <v>88</v>
      </c>
      <c r="C244" s="18">
        <f>IF(OR(INDEX('Raw Data Linear'!$1:$1048576,$B244,MATCH(C$7,'Raw Data Linear'!$1:$1,0))=0,ISNA(INDEX('Raw Data Linear'!$1:$1048576,$B244,MATCH(C$7,'Raw Data Linear'!$1:$1,0)))),"",INDEX('Raw Data Linear'!$1:$1048576,$B244,MATCH(C$7,'Raw Data Linear'!$1:$1,0)))</f>
        <v>200</v>
      </c>
      <c r="D244" s="18" t="str">
        <f>IF(OR(INDEX('Raw Data Linear'!$1:$1048576,$B244,MATCH(D$7,'Raw Data Linear'!$1:$1,0))=0,ISNA(INDEX('Raw Data Linear'!$1:$1048576,$B244,MATCH(D$7,'Raw Data Linear'!$1:$1,0)))),"",INDEX('Raw Data Linear'!$1:$1048576,$B244,MATCH(D$7,'Raw Data Linear'!$1:$1,0)))</f>
        <v>GREEN VALLEY SUD</v>
      </c>
      <c r="E244" s="18" t="e">
        <f>IF(OR(INDEX('Raw Data Linear'!$1:$1048576,$B244,MATCH(E$7,'Raw Data Linear'!$1:$1,0))=0,ISNA(INDEX('Raw Data Linear'!$1:$1048576,$B244,MATCH(E$7,'Raw Data Linear'!$1:$1,0)))),"",INDEX('Raw Data Linear'!$1:$1048576,$B244,MATCH(E$7,'Raw Data Linear'!$1:$1,0)))</f>
        <v>#N/A</v>
      </c>
      <c r="F244" s="18" t="str">
        <f>IF(OR(INDEX('Raw Data Linear'!$1:$1048576,$B244,MATCH(F$7,'Raw Data Linear'!$1:$1,0))=0,ISNA(INDEX('Raw Data Linear'!$1:$1048576,$B244,MATCH(F$7,'Raw Data Linear'!$1:$1,0)))),"",INDEX('Raw Data Linear'!$1:$1048576,$B244,MATCH(F$7,'Raw Data Linear'!$1:$1,0)))</f>
        <v>Water Line</v>
      </c>
      <c r="G244" s="18"/>
      <c r="H244" s="24" t="str">
        <f>HYPERLINK(IF(OR(INDEX('Raw Data Linear'!$1:$1048576,$B244,MATCH(I$7,'Raw Data Linear'!$1:$1,0))=0,ISNA(INDEX('Raw Data Linear'!$1:$1048576,$B244,MATCH(I$7,'Raw Data Linear'!$1:$1,0)))),"",INDEX('Raw Data Linear'!$1:$1048576,$B244,MATCH(I$7,'Raw Data Linear'!$1:$1,0))),"Map")</f>
        <v>Map</v>
      </c>
      <c r="I244" s="24"/>
      <c r="J244" s="24" t="str">
        <f>HYPERLINK(IF(OR(INDEX('Raw Data Linear'!$1:$1048576,$B244,MATCH(J$7,'Raw Data Linear'!$1:$1,0))=0,ISNA(INDEX('Raw Data Linear'!$1:$1048576,$B244,MATCH(J$7,'Raw Data Linear'!$1:$1,0)))),"",INDEX('Raw Data Linear'!$1:$1048576,$B244,MATCH(J$7,'Raw Data Linear'!$1:$1,0))),"Map")</f>
        <v>Map</v>
      </c>
      <c r="K244" s="54" t="str">
        <f t="shared" si="12"/>
        <v>139+56.49</v>
      </c>
      <c r="L244" s="18"/>
      <c r="M244" s="18"/>
      <c r="N244" s="18" t="str">
        <f>IF(OR(INDEX('Raw Data Linear'!$1:$1048576,$B244,MATCH(N$7,'Raw Data Linear'!$1:$1,0))=0,ISNA(INDEX('Raw Data Linear'!$1:$1048576,$B244,MATCH(N$7,'Raw Data Linear'!$1:$1,0)))),"",INDEX('Raw Data Linear'!$1:$1048576,$B244,MATCH(N$7,'Raw Data Linear'!$1:$1,0)))</f>
        <v>139+56.49</v>
      </c>
      <c r="O244" s="18">
        <f>IF(OR(INDEX('Raw Data Linear'!$1:$1048576,$B244,MATCH(O$7,'Raw Data Linear'!$1:$1,0))=0,ISNA(INDEX('Raw Data Linear'!$1:$1048576,$B244,MATCH(O$7,'Raw Data Linear'!$1:$1,0)))),"",INDEX('Raw Data Linear'!$1:$1048576,$B244,MATCH(O$7,'Raw Data Linear'!$1:$1,0)))</f>
        <v>-170</v>
      </c>
      <c r="P244" s="18" t="str">
        <f>IF(OR(INDEX('Raw Data Linear'!$1:$1048576,$B244,MATCH(P$7,'Raw Data Linear'!$1:$1,0))=0,ISNA(INDEX('Raw Data Linear'!$1:$1048576,$B244,MATCH(P$7,'Raw Data Linear'!$1:$1,0)))),"",INDEX('Raw Data Linear'!$1:$1048576,$B244,MATCH(P$7,'Raw Data Linear'!$1:$1,0)))</f>
        <v>119+62.95</v>
      </c>
      <c r="Q244" s="18">
        <f>IF(OR(INDEX('Raw Data Linear'!$1:$1048576,$B244,MATCH(Q$7,'Raw Data Linear'!$1:$1,0))=0,ISNA(INDEX('Raw Data Linear'!$1:$1048576,$B244,MATCH(Q$7,'Raw Data Linear'!$1:$1,0)))),"",INDEX('Raw Data Linear'!$1:$1048576,$B244,MATCH(Q$7,'Raw Data Linear'!$1:$1,0)))</f>
        <v>6.95</v>
      </c>
      <c r="R244" s="18" t="str">
        <f>IF(OR(INDEX('Raw Data Linear'!$1:$1048576,$B244,MATCH(R$7,'Raw Data Linear'!$1:$1,0))=0,ISNA(INDEX('Raw Data Linear'!$1:$1048576,$B244,MATCH(R$7,'Raw Data Linear'!$1:$1,0)))),"",INDEX('Raw Data Linear'!$1:$1048576,$B244,MATCH(R$7,'Raw Data Linear'!$1:$1,0)))</f>
        <v>RELOCATE</v>
      </c>
      <c r="S244" s="18" t="str">
        <f>IF(OR(INDEX('Raw Data Linear'!$1:$1048576,$B244,MATCH(S$7,'Raw Data Linear'!$1:$1,0))=0,ISNA(INDEX('Raw Data Linear'!$1:$1048576,$B244,MATCH(S$7,'Raw Data Linear'!$1:$1,0)))),"",INDEX('Raw Data Linear'!$1:$1048576,$B244,MATCH(S$7,'Raw Data Linear'!$1:$1,0)))</f>
        <v>CONFLICT</v>
      </c>
      <c r="T244" s="18" t="str">
        <f>IF(OR(INDEX('Raw Data Linear'!$1:$1048576,$B244,MATCH(T$7,'Raw Data Linear'!$1:$1,0))=0,ISNA(INDEX('Raw Data Linear'!$1:$1048576,$B244,MATCH(T$7,'Raw Data Linear'!$1:$1,0)))),"",INDEX('Raw Data Linear'!$1:$1048576,$B244,MATCH(T$7,'Raw Data Linear'!$1:$1,0)))</f>
        <v>LOCATED WITHIN FOOTPRINT OF PROPOSED IMPROVEMENTS</v>
      </c>
    </row>
    <row r="245" spans="1:20" ht="48" customHeight="1" x14ac:dyDescent="0.3">
      <c r="A245" s="3">
        <f t="shared" si="13"/>
        <v>1</v>
      </c>
      <c r="B245" s="3">
        <v>89</v>
      </c>
      <c r="C245" s="19">
        <f>IF(OR(INDEX('Raw Data Linear'!$1:$1048576,$B245,MATCH(C$7,'Raw Data Linear'!$1:$1,0))=0,ISNA(INDEX('Raw Data Linear'!$1:$1048576,$B245,MATCH(C$7,'Raw Data Linear'!$1:$1,0)))),"",INDEX('Raw Data Linear'!$1:$1048576,$B245,MATCH(C$7,'Raw Data Linear'!$1:$1,0)))</f>
        <v>201</v>
      </c>
      <c r="D245" s="19" t="str">
        <f>IF(OR(INDEX('Raw Data Linear'!$1:$1048576,$B245,MATCH(D$7,'Raw Data Linear'!$1:$1,0))=0,ISNA(INDEX('Raw Data Linear'!$1:$1048576,$B245,MATCH(D$7,'Raw Data Linear'!$1:$1,0)))),"",INDEX('Raw Data Linear'!$1:$1048576,$B245,MATCH(D$7,'Raw Data Linear'!$1:$1,0)))</f>
        <v>AT&amp;T</v>
      </c>
      <c r="E245" s="19" t="e">
        <f>IF(OR(INDEX('Raw Data Linear'!$1:$1048576,$B245,MATCH(E$7,'Raw Data Linear'!$1:$1,0))=0,ISNA(INDEX('Raw Data Linear'!$1:$1048576,$B245,MATCH(E$7,'Raw Data Linear'!$1:$1,0)))),"",INDEX('Raw Data Linear'!$1:$1048576,$B245,MATCH(E$7,'Raw Data Linear'!$1:$1,0)))</f>
        <v>#N/A</v>
      </c>
      <c r="F245" s="19" t="str">
        <f>IF(OR(INDEX('Raw Data Linear'!$1:$1048576,$B245,MATCH(F$7,'Raw Data Linear'!$1:$1,0))=0,ISNA(INDEX('Raw Data Linear'!$1:$1048576,$B245,MATCH(F$7,'Raw Data Linear'!$1:$1,0)))),"",INDEX('Raw Data Linear'!$1:$1048576,$B245,MATCH(F$7,'Raw Data Linear'!$1:$1,0)))</f>
        <v>Communications Line Underground</v>
      </c>
      <c r="G245" s="19"/>
      <c r="H245" s="25" t="str">
        <f>HYPERLINK(IF(OR(INDEX('Raw Data Linear'!$1:$1048576,$B245,MATCH(I$7,'Raw Data Linear'!$1:$1,0))=0,ISNA(INDEX('Raw Data Linear'!$1:$1048576,$B245,MATCH(I$7,'Raw Data Linear'!$1:$1,0)))),"",INDEX('Raw Data Linear'!$1:$1048576,$B245,MATCH(I$7,'Raw Data Linear'!$1:$1,0))),"Map")</f>
        <v>Map</v>
      </c>
      <c r="I245" s="25"/>
      <c r="J245" s="25" t="str">
        <f>HYPERLINK(IF(OR(INDEX('Raw Data Linear'!$1:$1048576,$B245,MATCH(J$7,'Raw Data Linear'!$1:$1,0))=0,ISNA(INDEX('Raw Data Linear'!$1:$1048576,$B245,MATCH(J$7,'Raw Data Linear'!$1:$1,0)))),"",INDEX('Raw Data Linear'!$1:$1048576,$B245,MATCH(J$7,'Raw Data Linear'!$1:$1,0))),"Map")</f>
        <v>Map</v>
      </c>
      <c r="K245" s="55" t="str">
        <f t="shared" si="12"/>
        <v>119+41.13</v>
      </c>
      <c r="L245" s="19"/>
      <c r="M245" s="19"/>
      <c r="N245" s="19" t="str">
        <f>IF(OR(INDEX('Raw Data Linear'!$1:$1048576,$B245,MATCH(N$7,'Raw Data Linear'!$1:$1,0))=0,ISNA(INDEX('Raw Data Linear'!$1:$1048576,$B245,MATCH(N$7,'Raw Data Linear'!$1:$1,0)))),"",INDEX('Raw Data Linear'!$1:$1048576,$B245,MATCH(N$7,'Raw Data Linear'!$1:$1,0)))</f>
        <v>119+41.13</v>
      </c>
      <c r="O245" s="19">
        <f>IF(OR(INDEX('Raw Data Linear'!$1:$1048576,$B245,MATCH(O$7,'Raw Data Linear'!$1:$1,0))=0,ISNA(INDEX('Raw Data Linear'!$1:$1048576,$B245,MATCH(O$7,'Raw Data Linear'!$1:$1,0)))),"",INDEX('Raw Data Linear'!$1:$1048576,$B245,MATCH(O$7,'Raw Data Linear'!$1:$1,0)))</f>
        <v>-156.07</v>
      </c>
      <c r="P245" s="19" t="str">
        <f>IF(OR(INDEX('Raw Data Linear'!$1:$1048576,$B245,MATCH(P$7,'Raw Data Linear'!$1:$1,0))=0,ISNA(INDEX('Raw Data Linear'!$1:$1048576,$B245,MATCH(P$7,'Raw Data Linear'!$1:$1,0)))),"",INDEX('Raw Data Linear'!$1:$1048576,$B245,MATCH(P$7,'Raw Data Linear'!$1:$1,0)))</f>
        <v>116+02.08</v>
      </c>
      <c r="Q245" s="19">
        <f>IF(OR(INDEX('Raw Data Linear'!$1:$1048576,$B245,MATCH(Q$7,'Raw Data Linear'!$1:$1,0))=0,ISNA(INDEX('Raw Data Linear'!$1:$1048576,$B245,MATCH(Q$7,'Raw Data Linear'!$1:$1,0)))),"",INDEX('Raw Data Linear'!$1:$1048576,$B245,MATCH(Q$7,'Raw Data Linear'!$1:$1,0)))</f>
        <v>11.37</v>
      </c>
      <c r="R245" s="19" t="str">
        <f>IF(OR(INDEX('Raw Data Linear'!$1:$1048576,$B245,MATCH(R$7,'Raw Data Linear'!$1:$1,0))=0,ISNA(INDEX('Raw Data Linear'!$1:$1048576,$B245,MATCH(R$7,'Raw Data Linear'!$1:$1,0)))),"",INDEX('Raw Data Linear'!$1:$1048576,$B245,MATCH(R$7,'Raw Data Linear'!$1:$1,0)))</f>
        <v>RELOCATE</v>
      </c>
      <c r="S245" s="19" t="str">
        <f>IF(OR(INDEX('Raw Data Linear'!$1:$1048576,$B245,MATCH(S$7,'Raw Data Linear'!$1:$1,0))=0,ISNA(INDEX('Raw Data Linear'!$1:$1048576,$B245,MATCH(S$7,'Raw Data Linear'!$1:$1,0)))),"",INDEX('Raw Data Linear'!$1:$1048576,$B245,MATCH(S$7,'Raw Data Linear'!$1:$1,0)))</f>
        <v>CONFLICT</v>
      </c>
      <c r="T245" s="19" t="str">
        <f>IF(OR(INDEX('Raw Data Linear'!$1:$1048576,$B245,MATCH(T$7,'Raw Data Linear'!$1:$1,0))=0,ISNA(INDEX('Raw Data Linear'!$1:$1048576,$B245,MATCH(T$7,'Raw Data Linear'!$1:$1,0)))),"",INDEX('Raw Data Linear'!$1:$1048576,$B245,MATCH(T$7,'Raw Data Linear'!$1:$1,0)))</f>
        <v>LOCATED WITHIN FOOTPRINT OF PROPOSED IMPROVEMENTS</v>
      </c>
    </row>
    <row r="246" spans="1:20" ht="48" customHeight="1" x14ac:dyDescent="0.3">
      <c r="A246" s="3">
        <f t="shared" si="13"/>
        <v>1</v>
      </c>
      <c r="B246" s="3">
        <v>90</v>
      </c>
      <c r="C246" s="18">
        <f>IF(OR(INDEX('Raw Data Linear'!$1:$1048576,$B246,MATCH(C$7,'Raw Data Linear'!$1:$1,0))=0,ISNA(INDEX('Raw Data Linear'!$1:$1048576,$B246,MATCH(C$7,'Raw Data Linear'!$1:$1,0)))),"",INDEX('Raw Data Linear'!$1:$1048576,$B246,MATCH(C$7,'Raw Data Linear'!$1:$1,0)))</f>
        <v>202</v>
      </c>
      <c r="D246" s="18" t="str">
        <f>IF(OR(INDEX('Raw Data Linear'!$1:$1048576,$B246,MATCH(D$7,'Raw Data Linear'!$1:$1,0))=0,ISNA(INDEX('Raw Data Linear'!$1:$1048576,$B246,MATCH(D$7,'Raw Data Linear'!$1:$1,0)))),"",INDEX('Raw Data Linear'!$1:$1048576,$B246,MATCH(D$7,'Raw Data Linear'!$1:$1,0)))</f>
        <v>AT&amp;T</v>
      </c>
      <c r="E246" s="18" t="e">
        <f>IF(OR(INDEX('Raw Data Linear'!$1:$1048576,$B246,MATCH(E$7,'Raw Data Linear'!$1:$1,0))=0,ISNA(INDEX('Raw Data Linear'!$1:$1048576,$B246,MATCH(E$7,'Raw Data Linear'!$1:$1,0)))),"",INDEX('Raw Data Linear'!$1:$1048576,$B246,MATCH(E$7,'Raw Data Linear'!$1:$1,0)))</f>
        <v>#N/A</v>
      </c>
      <c r="F246" s="18" t="str">
        <f>IF(OR(INDEX('Raw Data Linear'!$1:$1048576,$B246,MATCH(F$7,'Raw Data Linear'!$1:$1,0))=0,ISNA(INDEX('Raw Data Linear'!$1:$1048576,$B246,MATCH(F$7,'Raw Data Linear'!$1:$1,0)))),"",INDEX('Raw Data Linear'!$1:$1048576,$B246,MATCH(F$7,'Raw Data Linear'!$1:$1,0)))</f>
        <v>Communications Line Underground</v>
      </c>
      <c r="G246" s="18"/>
      <c r="H246" s="24" t="str">
        <f>HYPERLINK(IF(OR(INDEX('Raw Data Linear'!$1:$1048576,$B246,MATCH(I$7,'Raw Data Linear'!$1:$1,0))=0,ISNA(INDEX('Raw Data Linear'!$1:$1048576,$B246,MATCH(I$7,'Raw Data Linear'!$1:$1,0)))),"",INDEX('Raw Data Linear'!$1:$1048576,$B246,MATCH(I$7,'Raw Data Linear'!$1:$1,0))),"Map")</f>
        <v>Map</v>
      </c>
      <c r="I246" s="24"/>
      <c r="J246" s="24" t="str">
        <f>HYPERLINK(IF(OR(INDEX('Raw Data Linear'!$1:$1048576,$B246,MATCH(J$7,'Raw Data Linear'!$1:$1,0))=0,ISNA(INDEX('Raw Data Linear'!$1:$1048576,$B246,MATCH(J$7,'Raw Data Linear'!$1:$1,0)))),"",INDEX('Raw Data Linear'!$1:$1048576,$B246,MATCH(J$7,'Raw Data Linear'!$1:$1,0))),"Map")</f>
        <v>Map</v>
      </c>
      <c r="K246" s="54" t="str">
        <f t="shared" si="12"/>
        <v>119+23.83</v>
      </c>
      <c r="L246" s="18"/>
      <c r="M246" s="18"/>
      <c r="N246" s="18" t="str">
        <f>IF(OR(INDEX('Raw Data Linear'!$1:$1048576,$B246,MATCH(N$7,'Raw Data Linear'!$1:$1,0))=0,ISNA(INDEX('Raw Data Linear'!$1:$1048576,$B246,MATCH(N$7,'Raw Data Linear'!$1:$1,0)))),"",INDEX('Raw Data Linear'!$1:$1048576,$B246,MATCH(N$7,'Raw Data Linear'!$1:$1,0)))</f>
        <v>119+23.83</v>
      </c>
      <c r="O246" s="18">
        <f>IF(OR(INDEX('Raw Data Linear'!$1:$1048576,$B246,MATCH(O$7,'Raw Data Linear'!$1:$1,0))=0,ISNA(INDEX('Raw Data Linear'!$1:$1048576,$B246,MATCH(O$7,'Raw Data Linear'!$1:$1,0)))),"",INDEX('Raw Data Linear'!$1:$1048576,$B246,MATCH(O$7,'Raw Data Linear'!$1:$1,0)))</f>
        <v>-41.48</v>
      </c>
      <c r="P246" s="18" t="str">
        <f>IF(OR(INDEX('Raw Data Linear'!$1:$1048576,$B246,MATCH(P$7,'Raw Data Linear'!$1:$1,0))=0,ISNA(INDEX('Raw Data Linear'!$1:$1048576,$B246,MATCH(P$7,'Raw Data Linear'!$1:$1,0)))),"",INDEX('Raw Data Linear'!$1:$1048576,$B246,MATCH(P$7,'Raw Data Linear'!$1:$1,0)))</f>
        <v>120+17.99</v>
      </c>
      <c r="Q246" s="18">
        <f>IF(OR(INDEX('Raw Data Linear'!$1:$1048576,$B246,MATCH(Q$7,'Raw Data Linear'!$1:$1,0))=0,ISNA(INDEX('Raw Data Linear'!$1:$1048576,$B246,MATCH(Q$7,'Raw Data Linear'!$1:$1,0)))),"",INDEX('Raw Data Linear'!$1:$1048576,$B246,MATCH(Q$7,'Raw Data Linear'!$1:$1,0)))</f>
        <v>-41.99</v>
      </c>
      <c r="R246" s="18" t="str">
        <f>IF(OR(INDEX('Raw Data Linear'!$1:$1048576,$B246,MATCH(R$7,'Raw Data Linear'!$1:$1,0))=0,ISNA(INDEX('Raw Data Linear'!$1:$1048576,$B246,MATCH(R$7,'Raw Data Linear'!$1:$1,0)))),"",INDEX('Raw Data Linear'!$1:$1048576,$B246,MATCH(R$7,'Raw Data Linear'!$1:$1,0)))</f>
        <v>RELOCATE</v>
      </c>
      <c r="S246" s="18" t="str">
        <f>IF(OR(INDEX('Raw Data Linear'!$1:$1048576,$B246,MATCH(S$7,'Raw Data Linear'!$1:$1,0))=0,ISNA(INDEX('Raw Data Linear'!$1:$1048576,$B246,MATCH(S$7,'Raw Data Linear'!$1:$1,0)))),"",INDEX('Raw Data Linear'!$1:$1048576,$B246,MATCH(S$7,'Raw Data Linear'!$1:$1,0)))</f>
        <v>CONFLICT</v>
      </c>
      <c r="T246" s="18" t="str">
        <f>IF(OR(INDEX('Raw Data Linear'!$1:$1048576,$B246,MATCH(T$7,'Raw Data Linear'!$1:$1,0))=0,ISNA(INDEX('Raw Data Linear'!$1:$1048576,$B246,MATCH(T$7,'Raw Data Linear'!$1:$1,0)))),"",INDEX('Raw Data Linear'!$1:$1048576,$B246,MATCH(T$7,'Raw Data Linear'!$1:$1,0)))</f>
        <v>LOCATED WITHIN FOOTPRINT OF PROPOSED IMPROVEMENTS</v>
      </c>
    </row>
    <row r="247" spans="1:20" ht="48" customHeight="1" x14ac:dyDescent="0.3">
      <c r="A247" s="3">
        <f t="shared" si="13"/>
        <v>1</v>
      </c>
      <c r="B247" s="3">
        <v>91</v>
      </c>
      <c r="C247" s="19">
        <f>IF(OR(INDEX('Raw Data Linear'!$1:$1048576,$B247,MATCH(C$7,'Raw Data Linear'!$1:$1,0))=0,ISNA(INDEX('Raw Data Linear'!$1:$1048576,$B247,MATCH(C$7,'Raw Data Linear'!$1:$1,0)))),"",INDEX('Raw Data Linear'!$1:$1048576,$B247,MATCH(C$7,'Raw Data Linear'!$1:$1,0)))</f>
        <v>204</v>
      </c>
      <c r="D247" s="19" t="str">
        <f>IF(OR(INDEX('Raw Data Linear'!$1:$1048576,$B247,MATCH(D$7,'Raw Data Linear'!$1:$1,0))=0,ISNA(INDEX('Raw Data Linear'!$1:$1048576,$B247,MATCH(D$7,'Raw Data Linear'!$1:$1,0)))),"",INDEX('Raw Data Linear'!$1:$1048576,$B247,MATCH(D$7,'Raw Data Linear'!$1:$1,0)))</f>
        <v>GVEC</v>
      </c>
      <c r="E247" s="19" t="e">
        <f>IF(OR(INDEX('Raw Data Linear'!$1:$1048576,$B247,MATCH(E$7,'Raw Data Linear'!$1:$1,0))=0,ISNA(INDEX('Raw Data Linear'!$1:$1048576,$B247,MATCH(E$7,'Raw Data Linear'!$1:$1,0)))),"",INDEX('Raw Data Linear'!$1:$1048576,$B247,MATCH(E$7,'Raw Data Linear'!$1:$1,0)))</f>
        <v>#N/A</v>
      </c>
      <c r="F247" s="19" t="str">
        <f>IF(OR(INDEX('Raw Data Linear'!$1:$1048576,$B247,MATCH(F$7,'Raw Data Linear'!$1:$1,0))=0,ISNA(INDEX('Raw Data Linear'!$1:$1048576,$B247,MATCH(F$7,'Raw Data Linear'!$1:$1,0)))),"",INDEX('Raw Data Linear'!$1:$1048576,$B247,MATCH(F$7,'Raw Data Linear'!$1:$1,0)))</f>
        <v>Electric Line Aerial</v>
      </c>
      <c r="G247" s="19"/>
      <c r="H247" s="25" t="str">
        <f>HYPERLINK(IF(OR(INDEX('Raw Data Linear'!$1:$1048576,$B247,MATCH(I$7,'Raw Data Linear'!$1:$1,0))=0,ISNA(INDEX('Raw Data Linear'!$1:$1048576,$B247,MATCH(I$7,'Raw Data Linear'!$1:$1,0)))),"",INDEX('Raw Data Linear'!$1:$1048576,$B247,MATCH(I$7,'Raw Data Linear'!$1:$1,0))),"Map")</f>
        <v>Map</v>
      </c>
      <c r="I247" s="25"/>
      <c r="J247" s="25" t="str">
        <f>HYPERLINK(IF(OR(INDEX('Raw Data Linear'!$1:$1048576,$B247,MATCH(J$7,'Raw Data Linear'!$1:$1,0))=0,ISNA(INDEX('Raw Data Linear'!$1:$1048576,$B247,MATCH(J$7,'Raw Data Linear'!$1:$1,0)))),"",INDEX('Raw Data Linear'!$1:$1048576,$B247,MATCH(J$7,'Raw Data Linear'!$1:$1,0))),"Map")</f>
        <v>Map</v>
      </c>
      <c r="K247" s="55" t="str">
        <f t="shared" si="12"/>
        <v>119+30.60</v>
      </c>
      <c r="L247" s="19"/>
      <c r="M247" s="19"/>
      <c r="N247" s="19" t="str">
        <f>IF(OR(INDEX('Raw Data Linear'!$1:$1048576,$B247,MATCH(N$7,'Raw Data Linear'!$1:$1,0))=0,ISNA(INDEX('Raw Data Linear'!$1:$1048576,$B247,MATCH(N$7,'Raw Data Linear'!$1:$1,0)))),"",INDEX('Raw Data Linear'!$1:$1048576,$B247,MATCH(N$7,'Raw Data Linear'!$1:$1,0)))</f>
        <v>119+30.60</v>
      </c>
      <c r="O247" s="19">
        <f>IF(OR(INDEX('Raw Data Linear'!$1:$1048576,$B247,MATCH(O$7,'Raw Data Linear'!$1:$1,0))=0,ISNA(INDEX('Raw Data Linear'!$1:$1048576,$B247,MATCH(O$7,'Raw Data Linear'!$1:$1,0)))),"",INDEX('Raw Data Linear'!$1:$1048576,$B247,MATCH(O$7,'Raw Data Linear'!$1:$1,0)))</f>
        <v>17.71</v>
      </c>
      <c r="P247" s="19" t="str">
        <f>IF(OR(INDEX('Raw Data Linear'!$1:$1048576,$B247,MATCH(P$7,'Raw Data Linear'!$1:$1,0))=0,ISNA(INDEX('Raw Data Linear'!$1:$1048576,$B247,MATCH(P$7,'Raw Data Linear'!$1:$1,0)))),"",INDEX('Raw Data Linear'!$1:$1048576,$B247,MATCH(P$7,'Raw Data Linear'!$1:$1,0)))</f>
        <v>119+31.60</v>
      </c>
      <c r="Q247" s="19">
        <f>IF(OR(INDEX('Raw Data Linear'!$1:$1048576,$B247,MATCH(Q$7,'Raw Data Linear'!$1:$1,0))=0,ISNA(INDEX('Raw Data Linear'!$1:$1048576,$B247,MATCH(Q$7,'Raw Data Linear'!$1:$1,0)))),"",INDEX('Raw Data Linear'!$1:$1048576,$B247,MATCH(Q$7,'Raw Data Linear'!$1:$1,0)))</f>
        <v>46.47</v>
      </c>
      <c r="R247" s="19" t="str">
        <f>IF(OR(INDEX('Raw Data Linear'!$1:$1048576,$B247,MATCH(R$7,'Raw Data Linear'!$1:$1,0))=0,ISNA(INDEX('Raw Data Linear'!$1:$1048576,$B247,MATCH(R$7,'Raw Data Linear'!$1:$1,0)))),"",INDEX('Raw Data Linear'!$1:$1048576,$B247,MATCH(R$7,'Raw Data Linear'!$1:$1,0)))</f>
        <v>RELOCATE</v>
      </c>
      <c r="S247" s="19" t="str">
        <f>IF(OR(INDEX('Raw Data Linear'!$1:$1048576,$B247,MATCH(S$7,'Raw Data Linear'!$1:$1,0))=0,ISNA(INDEX('Raw Data Linear'!$1:$1048576,$B247,MATCH(S$7,'Raw Data Linear'!$1:$1,0)))),"",INDEX('Raw Data Linear'!$1:$1048576,$B247,MATCH(S$7,'Raw Data Linear'!$1:$1,0)))</f>
        <v>CONFLICT</v>
      </c>
      <c r="T247" s="19" t="str">
        <f>IF(OR(INDEX('Raw Data Linear'!$1:$1048576,$B247,MATCH(T$7,'Raw Data Linear'!$1:$1,0))=0,ISNA(INDEX('Raw Data Linear'!$1:$1048576,$B247,MATCH(T$7,'Raw Data Linear'!$1:$1,0)))),"",INDEX('Raw Data Linear'!$1:$1048576,$B247,MATCH(T$7,'Raw Data Linear'!$1:$1,0)))</f>
        <v>LOCATED WITHIN FOOTPRINT OF PROPOSED IMPROVEMENTS</v>
      </c>
    </row>
    <row r="248" spans="1:20" ht="48" customHeight="1" x14ac:dyDescent="0.3">
      <c r="A248" s="3">
        <f t="shared" si="13"/>
        <v>1</v>
      </c>
      <c r="B248" s="3">
        <v>92</v>
      </c>
      <c r="C248" s="18">
        <f>IF(OR(INDEX('Raw Data Linear'!$1:$1048576,$B248,MATCH(C$7,'Raw Data Linear'!$1:$1,0))=0,ISNA(INDEX('Raw Data Linear'!$1:$1048576,$B248,MATCH(C$7,'Raw Data Linear'!$1:$1,0)))),"",INDEX('Raw Data Linear'!$1:$1048576,$B248,MATCH(C$7,'Raw Data Linear'!$1:$1,0)))</f>
        <v>205</v>
      </c>
      <c r="D248" s="18" t="str">
        <f>IF(OR(INDEX('Raw Data Linear'!$1:$1048576,$B248,MATCH(D$7,'Raw Data Linear'!$1:$1,0))=0,ISNA(INDEX('Raw Data Linear'!$1:$1048576,$B248,MATCH(D$7,'Raw Data Linear'!$1:$1,0)))),"",INDEX('Raw Data Linear'!$1:$1048576,$B248,MATCH(D$7,'Raw Data Linear'!$1:$1,0)))</f>
        <v>AT&amp;T</v>
      </c>
      <c r="E248" s="18" t="e">
        <f>IF(OR(INDEX('Raw Data Linear'!$1:$1048576,$B248,MATCH(E$7,'Raw Data Linear'!$1:$1,0))=0,ISNA(INDEX('Raw Data Linear'!$1:$1048576,$B248,MATCH(E$7,'Raw Data Linear'!$1:$1,0)))),"",INDEX('Raw Data Linear'!$1:$1048576,$B248,MATCH(E$7,'Raw Data Linear'!$1:$1,0)))</f>
        <v>#N/A</v>
      </c>
      <c r="F248" s="18" t="str">
        <f>IF(OR(INDEX('Raw Data Linear'!$1:$1048576,$B248,MATCH(F$7,'Raw Data Linear'!$1:$1,0))=0,ISNA(INDEX('Raw Data Linear'!$1:$1048576,$B248,MATCH(F$7,'Raw Data Linear'!$1:$1,0)))),"",INDEX('Raw Data Linear'!$1:$1048576,$B248,MATCH(F$7,'Raw Data Linear'!$1:$1,0)))</f>
        <v>Communications Line Underground</v>
      </c>
      <c r="G248" s="18"/>
      <c r="H248" s="24" t="str">
        <f>HYPERLINK(IF(OR(INDEX('Raw Data Linear'!$1:$1048576,$B248,MATCH(I$7,'Raw Data Linear'!$1:$1,0))=0,ISNA(INDEX('Raw Data Linear'!$1:$1048576,$B248,MATCH(I$7,'Raw Data Linear'!$1:$1,0)))),"",INDEX('Raw Data Linear'!$1:$1048576,$B248,MATCH(I$7,'Raw Data Linear'!$1:$1,0))),"Map")</f>
        <v>Map</v>
      </c>
      <c r="I248" s="24"/>
      <c r="J248" s="24" t="str">
        <f>HYPERLINK(IF(OR(INDEX('Raw Data Linear'!$1:$1048576,$B248,MATCH(J$7,'Raw Data Linear'!$1:$1,0))=0,ISNA(INDEX('Raw Data Linear'!$1:$1048576,$B248,MATCH(J$7,'Raw Data Linear'!$1:$1,0)))),"",INDEX('Raw Data Linear'!$1:$1048576,$B248,MATCH(J$7,'Raw Data Linear'!$1:$1,0))),"Map")</f>
        <v>Map</v>
      </c>
      <c r="K248" s="54" t="str">
        <f t="shared" si="12"/>
        <v>116+08.49</v>
      </c>
      <c r="L248" s="18"/>
      <c r="M248" s="18"/>
      <c r="N248" s="18" t="str">
        <f>IF(OR(INDEX('Raw Data Linear'!$1:$1048576,$B248,MATCH(N$7,'Raw Data Linear'!$1:$1,0))=0,ISNA(INDEX('Raw Data Linear'!$1:$1048576,$B248,MATCH(N$7,'Raw Data Linear'!$1:$1,0)))),"",INDEX('Raw Data Linear'!$1:$1048576,$B248,MATCH(N$7,'Raw Data Linear'!$1:$1,0)))</f>
        <v>116+08.49</v>
      </c>
      <c r="O248" s="18">
        <f>IF(OR(INDEX('Raw Data Linear'!$1:$1048576,$B248,MATCH(O$7,'Raw Data Linear'!$1:$1,0))=0,ISNA(INDEX('Raw Data Linear'!$1:$1048576,$B248,MATCH(O$7,'Raw Data Linear'!$1:$1,0)))),"",INDEX('Raw Data Linear'!$1:$1048576,$B248,MATCH(O$7,'Raw Data Linear'!$1:$1,0)))</f>
        <v>-100.76</v>
      </c>
      <c r="P248" s="18" t="str">
        <f>IF(OR(INDEX('Raw Data Linear'!$1:$1048576,$B248,MATCH(P$7,'Raw Data Linear'!$1:$1,0))=0,ISNA(INDEX('Raw Data Linear'!$1:$1048576,$B248,MATCH(P$7,'Raw Data Linear'!$1:$1,0)))),"",INDEX('Raw Data Linear'!$1:$1048576,$B248,MATCH(P$7,'Raw Data Linear'!$1:$1,0)))</f>
        <v>116+11.58</v>
      </c>
      <c r="Q248" s="18">
        <f>IF(OR(INDEX('Raw Data Linear'!$1:$1048576,$B248,MATCH(Q$7,'Raw Data Linear'!$1:$1,0))=0,ISNA(INDEX('Raw Data Linear'!$1:$1048576,$B248,MATCH(Q$7,'Raw Data Linear'!$1:$1,0)))),"",INDEX('Raw Data Linear'!$1:$1048576,$B248,MATCH(Q$7,'Raw Data Linear'!$1:$1,0)))</f>
        <v>-38.65</v>
      </c>
      <c r="R248" s="18" t="str">
        <f>IF(OR(INDEX('Raw Data Linear'!$1:$1048576,$B248,MATCH(R$7,'Raw Data Linear'!$1:$1,0))=0,ISNA(INDEX('Raw Data Linear'!$1:$1048576,$B248,MATCH(R$7,'Raw Data Linear'!$1:$1,0)))),"",INDEX('Raw Data Linear'!$1:$1048576,$B248,MATCH(R$7,'Raw Data Linear'!$1:$1,0)))</f>
        <v>RELOCATE</v>
      </c>
      <c r="S248" s="18" t="str">
        <f>IF(OR(INDEX('Raw Data Linear'!$1:$1048576,$B248,MATCH(S$7,'Raw Data Linear'!$1:$1,0))=0,ISNA(INDEX('Raw Data Linear'!$1:$1048576,$B248,MATCH(S$7,'Raw Data Linear'!$1:$1,0)))),"",INDEX('Raw Data Linear'!$1:$1048576,$B248,MATCH(S$7,'Raw Data Linear'!$1:$1,0)))</f>
        <v>CONFLICT</v>
      </c>
      <c r="T248" s="18" t="str">
        <f>IF(OR(INDEX('Raw Data Linear'!$1:$1048576,$B248,MATCH(T$7,'Raw Data Linear'!$1:$1,0))=0,ISNA(INDEX('Raw Data Linear'!$1:$1048576,$B248,MATCH(T$7,'Raw Data Linear'!$1:$1,0)))),"",INDEX('Raw Data Linear'!$1:$1048576,$B248,MATCH(T$7,'Raw Data Linear'!$1:$1,0)))</f>
        <v>LOCATED WITHIN FOOTPRINT OF PROPOSED IMPROVEMENTS</v>
      </c>
    </row>
    <row r="249" spans="1:20" ht="48" customHeight="1" x14ac:dyDescent="0.3">
      <c r="A249" s="3">
        <f t="shared" si="13"/>
        <v>1</v>
      </c>
      <c r="B249" s="3">
        <v>93</v>
      </c>
      <c r="C249" s="19">
        <f>IF(OR(INDEX('Raw Data Linear'!$1:$1048576,$B249,MATCH(C$7,'Raw Data Linear'!$1:$1,0))=0,ISNA(INDEX('Raw Data Linear'!$1:$1048576,$B249,MATCH(C$7,'Raw Data Linear'!$1:$1,0)))),"",INDEX('Raw Data Linear'!$1:$1048576,$B249,MATCH(C$7,'Raw Data Linear'!$1:$1,0)))</f>
        <v>206</v>
      </c>
      <c r="D249" s="19" t="str">
        <f>IF(OR(INDEX('Raw Data Linear'!$1:$1048576,$B249,MATCH(D$7,'Raw Data Linear'!$1:$1,0))=0,ISNA(INDEX('Raw Data Linear'!$1:$1048576,$B249,MATCH(D$7,'Raw Data Linear'!$1:$1,0)))),"",INDEX('Raw Data Linear'!$1:$1048576,$B249,MATCH(D$7,'Raw Data Linear'!$1:$1,0)))</f>
        <v>CHARTER</v>
      </c>
      <c r="E249" s="19" t="e">
        <f>IF(OR(INDEX('Raw Data Linear'!$1:$1048576,$B249,MATCH(E$7,'Raw Data Linear'!$1:$1,0))=0,ISNA(INDEX('Raw Data Linear'!$1:$1048576,$B249,MATCH(E$7,'Raw Data Linear'!$1:$1,0)))),"",INDEX('Raw Data Linear'!$1:$1048576,$B249,MATCH(E$7,'Raw Data Linear'!$1:$1,0)))</f>
        <v>#N/A</v>
      </c>
      <c r="F249" s="19" t="str">
        <f>IF(OR(INDEX('Raw Data Linear'!$1:$1048576,$B249,MATCH(F$7,'Raw Data Linear'!$1:$1,0))=0,ISNA(INDEX('Raw Data Linear'!$1:$1048576,$B249,MATCH(F$7,'Raw Data Linear'!$1:$1,0)))),"",INDEX('Raw Data Linear'!$1:$1048576,$B249,MATCH(F$7,'Raw Data Linear'!$1:$1,0)))</f>
        <v>Communications Line Underground</v>
      </c>
      <c r="G249" s="19"/>
      <c r="H249" s="25" t="str">
        <f>HYPERLINK(IF(OR(INDEX('Raw Data Linear'!$1:$1048576,$B249,MATCH(I$7,'Raw Data Linear'!$1:$1,0))=0,ISNA(INDEX('Raw Data Linear'!$1:$1048576,$B249,MATCH(I$7,'Raw Data Linear'!$1:$1,0)))),"",INDEX('Raw Data Linear'!$1:$1048576,$B249,MATCH(I$7,'Raw Data Linear'!$1:$1,0))),"Map")</f>
        <v>Map</v>
      </c>
      <c r="I249" s="25"/>
      <c r="J249" s="25" t="str">
        <f>HYPERLINK(IF(OR(INDEX('Raw Data Linear'!$1:$1048576,$B249,MATCH(J$7,'Raw Data Linear'!$1:$1,0))=0,ISNA(INDEX('Raw Data Linear'!$1:$1048576,$B249,MATCH(J$7,'Raw Data Linear'!$1:$1,0)))),"",INDEX('Raw Data Linear'!$1:$1048576,$B249,MATCH(J$7,'Raw Data Linear'!$1:$1,0))),"Map")</f>
        <v>Map</v>
      </c>
      <c r="K249" s="55" t="str">
        <f t="shared" si="12"/>
        <v>114+04.82</v>
      </c>
      <c r="L249" s="19"/>
      <c r="M249" s="19"/>
      <c r="N249" s="19" t="str">
        <f>IF(OR(INDEX('Raw Data Linear'!$1:$1048576,$B249,MATCH(N$7,'Raw Data Linear'!$1:$1,0))=0,ISNA(INDEX('Raw Data Linear'!$1:$1048576,$B249,MATCH(N$7,'Raw Data Linear'!$1:$1,0)))),"",INDEX('Raw Data Linear'!$1:$1048576,$B249,MATCH(N$7,'Raw Data Linear'!$1:$1,0)))</f>
        <v>114+04.82</v>
      </c>
      <c r="O249" s="19">
        <f>IF(OR(INDEX('Raw Data Linear'!$1:$1048576,$B249,MATCH(O$7,'Raw Data Linear'!$1:$1,0))=0,ISNA(INDEX('Raw Data Linear'!$1:$1048576,$B249,MATCH(O$7,'Raw Data Linear'!$1:$1,0)))),"",INDEX('Raw Data Linear'!$1:$1048576,$B249,MATCH(O$7,'Raw Data Linear'!$1:$1,0)))</f>
        <v>-270.58</v>
      </c>
      <c r="P249" s="19" t="str">
        <f>IF(OR(INDEX('Raw Data Linear'!$1:$1048576,$B249,MATCH(P$7,'Raw Data Linear'!$1:$1,0))=0,ISNA(INDEX('Raw Data Linear'!$1:$1048576,$B249,MATCH(P$7,'Raw Data Linear'!$1:$1,0)))),"",INDEX('Raw Data Linear'!$1:$1048576,$B249,MATCH(P$7,'Raw Data Linear'!$1:$1,0)))</f>
        <v>115+93.26</v>
      </c>
      <c r="Q249" s="19">
        <f>IF(OR(INDEX('Raw Data Linear'!$1:$1048576,$B249,MATCH(Q$7,'Raw Data Linear'!$1:$1,0))=0,ISNA(INDEX('Raw Data Linear'!$1:$1048576,$B249,MATCH(Q$7,'Raw Data Linear'!$1:$1,0)))),"",INDEX('Raw Data Linear'!$1:$1048576,$B249,MATCH(Q$7,'Raw Data Linear'!$1:$1,0)))</f>
        <v>15.45</v>
      </c>
      <c r="R249" s="19" t="str">
        <f>IF(OR(INDEX('Raw Data Linear'!$1:$1048576,$B249,MATCH(R$7,'Raw Data Linear'!$1:$1,0))=0,ISNA(INDEX('Raw Data Linear'!$1:$1048576,$B249,MATCH(R$7,'Raw Data Linear'!$1:$1,0)))),"",INDEX('Raw Data Linear'!$1:$1048576,$B249,MATCH(R$7,'Raw Data Linear'!$1:$1,0)))</f>
        <v>RELOCATE</v>
      </c>
      <c r="S249" s="19" t="str">
        <f>IF(OR(INDEX('Raw Data Linear'!$1:$1048576,$B249,MATCH(S$7,'Raw Data Linear'!$1:$1,0))=0,ISNA(INDEX('Raw Data Linear'!$1:$1048576,$B249,MATCH(S$7,'Raw Data Linear'!$1:$1,0)))),"",INDEX('Raw Data Linear'!$1:$1048576,$B249,MATCH(S$7,'Raw Data Linear'!$1:$1,0)))</f>
        <v>CONFLICT</v>
      </c>
      <c r="T249" s="19" t="str">
        <f>IF(OR(INDEX('Raw Data Linear'!$1:$1048576,$B249,MATCH(T$7,'Raw Data Linear'!$1:$1,0))=0,ISNA(INDEX('Raw Data Linear'!$1:$1048576,$B249,MATCH(T$7,'Raw Data Linear'!$1:$1,0)))),"",INDEX('Raw Data Linear'!$1:$1048576,$B249,MATCH(T$7,'Raw Data Linear'!$1:$1,0)))</f>
        <v>LOCATED WITHIN FOOTPRINT OF PROPOSED IMPROVEMENTS</v>
      </c>
    </row>
    <row r="250" spans="1:20" ht="48" customHeight="1" x14ac:dyDescent="0.3">
      <c r="A250" s="3">
        <f t="shared" si="13"/>
        <v>1</v>
      </c>
      <c r="B250" s="3">
        <v>94</v>
      </c>
      <c r="C250" s="18">
        <f>IF(OR(INDEX('Raw Data Linear'!$1:$1048576,$B250,MATCH(C$7,'Raw Data Linear'!$1:$1,0))=0,ISNA(INDEX('Raw Data Linear'!$1:$1048576,$B250,MATCH(C$7,'Raw Data Linear'!$1:$1,0)))),"",INDEX('Raw Data Linear'!$1:$1048576,$B250,MATCH(C$7,'Raw Data Linear'!$1:$1,0)))</f>
        <v>207</v>
      </c>
      <c r="D250" s="18" t="str">
        <f>IF(OR(INDEX('Raw Data Linear'!$1:$1048576,$B250,MATCH(D$7,'Raw Data Linear'!$1:$1,0))=0,ISNA(INDEX('Raw Data Linear'!$1:$1048576,$B250,MATCH(D$7,'Raw Data Linear'!$1:$1,0)))),"",INDEX('Raw Data Linear'!$1:$1048576,$B250,MATCH(D$7,'Raw Data Linear'!$1:$1,0)))</f>
        <v>AT&amp;T</v>
      </c>
      <c r="E250" s="18" t="e">
        <f>IF(OR(INDEX('Raw Data Linear'!$1:$1048576,$B250,MATCH(E$7,'Raw Data Linear'!$1:$1,0))=0,ISNA(INDEX('Raw Data Linear'!$1:$1048576,$B250,MATCH(E$7,'Raw Data Linear'!$1:$1,0)))),"",INDEX('Raw Data Linear'!$1:$1048576,$B250,MATCH(E$7,'Raw Data Linear'!$1:$1,0)))</f>
        <v>#N/A</v>
      </c>
      <c r="F250" s="18" t="str">
        <f>IF(OR(INDEX('Raw Data Linear'!$1:$1048576,$B250,MATCH(F$7,'Raw Data Linear'!$1:$1,0))=0,ISNA(INDEX('Raw Data Linear'!$1:$1048576,$B250,MATCH(F$7,'Raw Data Linear'!$1:$1,0)))),"",INDEX('Raw Data Linear'!$1:$1048576,$B250,MATCH(F$7,'Raw Data Linear'!$1:$1,0)))</f>
        <v>Communications Line Underground</v>
      </c>
      <c r="G250" s="18"/>
      <c r="H250" s="24" t="str">
        <f>HYPERLINK(IF(OR(INDEX('Raw Data Linear'!$1:$1048576,$B250,MATCH(I$7,'Raw Data Linear'!$1:$1,0))=0,ISNA(INDEX('Raw Data Linear'!$1:$1048576,$B250,MATCH(I$7,'Raw Data Linear'!$1:$1,0)))),"",INDEX('Raw Data Linear'!$1:$1048576,$B250,MATCH(I$7,'Raw Data Linear'!$1:$1,0))),"Map")</f>
        <v>Map</v>
      </c>
      <c r="I250" s="24"/>
      <c r="J250" s="24" t="str">
        <f>HYPERLINK(IF(OR(INDEX('Raw Data Linear'!$1:$1048576,$B250,MATCH(J$7,'Raw Data Linear'!$1:$1,0))=0,ISNA(INDEX('Raw Data Linear'!$1:$1048576,$B250,MATCH(J$7,'Raw Data Linear'!$1:$1,0)))),"",INDEX('Raw Data Linear'!$1:$1048576,$B250,MATCH(J$7,'Raw Data Linear'!$1:$1,0))),"Map")</f>
        <v>Map</v>
      </c>
      <c r="K250" s="54" t="str">
        <f t="shared" si="12"/>
        <v>116+14.22</v>
      </c>
      <c r="L250" s="18"/>
      <c r="M250" s="18"/>
      <c r="N250" s="18" t="str">
        <f>IF(OR(INDEX('Raw Data Linear'!$1:$1048576,$B250,MATCH(N$7,'Raw Data Linear'!$1:$1,0))=0,ISNA(INDEX('Raw Data Linear'!$1:$1048576,$B250,MATCH(N$7,'Raw Data Linear'!$1:$1,0)))),"",INDEX('Raw Data Linear'!$1:$1048576,$B250,MATCH(N$7,'Raw Data Linear'!$1:$1,0)))</f>
        <v>116+14.22</v>
      </c>
      <c r="O250" s="18">
        <f>IF(OR(INDEX('Raw Data Linear'!$1:$1048576,$B250,MATCH(O$7,'Raw Data Linear'!$1:$1,0))=0,ISNA(INDEX('Raw Data Linear'!$1:$1048576,$B250,MATCH(O$7,'Raw Data Linear'!$1:$1,0)))),"",INDEX('Raw Data Linear'!$1:$1048576,$B250,MATCH(O$7,'Raw Data Linear'!$1:$1,0)))</f>
        <v>-34.049999999999997</v>
      </c>
      <c r="P250" s="18" t="str">
        <f>IF(OR(INDEX('Raw Data Linear'!$1:$1048576,$B250,MATCH(P$7,'Raw Data Linear'!$1:$1,0))=0,ISNA(INDEX('Raw Data Linear'!$1:$1048576,$B250,MATCH(P$7,'Raw Data Linear'!$1:$1,0)))),"",INDEX('Raw Data Linear'!$1:$1048576,$B250,MATCH(P$7,'Raw Data Linear'!$1:$1,0)))</f>
        <v>119+39.28</v>
      </c>
      <c r="Q250" s="18">
        <f>IF(OR(INDEX('Raw Data Linear'!$1:$1048576,$B250,MATCH(Q$7,'Raw Data Linear'!$1:$1,0))=0,ISNA(INDEX('Raw Data Linear'!$1:$1048576,$B250,MATCH(Q$7,'Raw Data Linear'!$1:$1,0)))),"",INDEX('Raw Data Linear'!$1:$1048576,$B250,MATCH(Q$7,'Raw Data Linear'!$1:$1,0)))</f>
        <v>-156.29</v>
      </c>
      <c r="R250" s="18" t="str">
        <f>IF(OR(INDEX('Raw Data Linear'!$1:$1048576,$B250,MATCH(R$7,'Raw Data Linear'!$1:$1,0))=0,ISNA(INDEX('Raw Data Linear'!$1:$1048576,$B250,MATCH(R$7,'Raw Data Linear'!$1:$1,0)))),"",INDEX('Raw Data Linear'!$1:$1048576,$B250,MATCH(R$7,'Raw Data Linear'!$1:$1,0)))</f>
        <v>RELOCATE</v>
      </c>
      <c r="S250" s="18" t="str">
        <f>IF(OR(INDEX('Raw Data Linear'!$1:$1048576,$B250,MATCH(S$7,'Raw Data Linear'!$1:$1,0))=0,ISNA(INDEX('Raw Data Linear'!$1:$1048576,$B250,MATCH(S$7,'Raw Data Linear'!$1:$1,0)))),"",INDEX('Raw Data Linear'!$1:$1048576,$B250,MATCH(S$7,'Raw Data Linear'!$1:$1,0)))</f>
        <v>CONFLICT</v>
      </c>
      <c r="T250" s="18" t="str">
        <f>IF(OR(INDEX('Raw Data Linear'!$1:$1048576,$B250,MATCH(T$7,'Raw Data Linear'!$1:$1,0))=0,ISNA(INDEX('Raw Data Linear'!$1:$1048576,$B250,MATCH(T$7,'Raw Data Linear'!$1:$1,0)))),"",INDEX('Raw Data Linear'!$1:$1048576,$B250,MATCH(T$7,'Raw Data Linear'!$1:$1,0)))</f>
        <v>LOCATED WITHIN FOOTPRINT OF PROPOSED IMPROVEMENTS</v>
      </c>
    </row>
    <row r="251" spans="1:20" ht="48" customHeight="1" x14ac:dyDescent="0.3">
      <c r="A251" s="3">
        <f t="shared" si="13"/>
        <v>1</v>
      </c>
      <c r="B251" s="3">
        <v>95</v>
      </c>
      <c r="C251" s="19">
        <f>IF(OR(INDEX('Raw Data Linear'!$1:$1048576,$B251,MATCH(C$7,'Raw Data Linear'!$1:$1,0))=0,ISNA(INDEX('Raw Data Linear'!$1:$1048576,$B251,MATCH(C$7,'Raw Data Linear'!$1:$1,0)))),"",INDEX('Raw Data Linear'!$1:$1048576,$B251,MATCH(C$7,'Raw Data Linear'!$1:$1,0)))</f>
        <v>208</v>
      </c>
      <c r="D251" s="19" t="str">
        <f>IF(OR(INDEX('Raw Data Linear'!$1:$1048576,$B251,MATCH(D$7,'Raw Data Linear'!$1:$1,0))=0,ISNA(INDEX('Raw Data Linear'!$1:$1048576,$B251,MATCH(D$7,'Raw Data Linear'!$1:$1,0)))),"",INDEX('Raw Data Linear'!$1:$1048576,$B251,MATCH(D$7,'Raw Data Linear'!$1:$1,0)))</f>
        <v>GVEC</v>
      </c>
      <c r="E251" s="19" t="e">
        <f>IF(OR(INDEX('Raw Data Linear'!$1:$1048576,$B251,MATCH(E$7,'Raw Data Linear'!$1:$1,0))=0,ISNA(INDEX('Raw Data Linear'!$1:$1048576,$B251,MATCH(E$7,'Raw Data Linear'!$1:$1,0)))),"",INDEX('Raw Data Linear'!$1:$1048576,$B251,MATCH(E$7,'Raw Data Linear'!$1:$1,0)))</f>
        <v>#N/A</v>
      </c>
      <c r="F251" s="19" t="str">
        <f>IF(OR(INDEX('Raw Data Linear'!$1:$1048576,$B251,MATCH(F$7,'Raw Data Linear'!$1:$1,0))=0,ISNA(INDEX('Raw Data Linear'!$1:$1048576,$B251,MATCH(F$7,'Raw Data Linear'!$1:$1,0)))),"",INDEX('Raw Data Linear'!$1:$1048576,$B251,MATCH(F$7,'Raw Data Linear'!$1:$1,0)))</f>
        <v>Electric Line Aerial</v>
      </c>
      <c r="G251" s="19"/>
      <c r="H251" s="25" t="str">
        <f>HYPERLINK(IF(OR(INDEX('Raw Data Linear'!$1:$1048576,$B251,MATCH(I$7,'Raw Data Linear'!$1:$1,0))=0,ISNA(INDEX('Raw Data Linear'!$1:$1048576,$B251,MATCH(I$7,'Raw Data Linear'!$1:$1,0)))),"",INDEX('Raw Data Linear'!$1:$1048576,$B251,MATCH(I$7,'Raw Data Linear'!$1:$1,0))),"Map")</f>
        <v>Map</v>
      </c>
      <c r="I251" s="25"/>
      <c r="J251" s="25" t="str">
        <f>HYPERLINK(IF(OR(INDEX('Raw Data Linear'!$1:$1048576,$B251,MATCH(J$7,'Raw Data Linear'!$1:$1,0))=0,ISNA(INDEX('Raw Data Linear'!$1:$1048576,$B251,MATCH(J$7,'Raw Data Linear'!$1:$1,0)))),"",INDEX('Raw Data Linear'!$1:$1048576,$B251,MATCH(J$7,'Raw Data Linear'!$1:$1,0))),"Map")</f>
        <v>Map</v>
      </c>
      <c r="K251" s="55" t="str">
        <f t="shared" si="12"/>
        <v>116+61.37</v>
      </c>
      <c r="L251" s="19"/>
      <c r="M251" s="19"/>
      <c r="N251" s="19" t="str">
        <f>IF(OR(INDEX('Raw Data Linear'!$1:$1048576,$B251,MATCH(N$7,'Raw Data Linear'!$1:$1,0))=0,ISNA(INDEX('Raw Data Linear'!$1:$1048576,$B251,MATCH(N$7,'Raw Data Linear'!$1:$1,0)))),"",INDEX('Raw Data Linear'!$1:$1048576,$B251,MATCH(N$7,'Raw Data Linear'!$1:$1,0)))</f>
        <v>116+61.37</v>
      </c>
      <c r="O251" s="19">
        <f>IF(OR(INDEX('Raw Data Linear'!$1:$1048576,$B251,MATCH(O$7,'Raw Data Linear'!$1:$1,0))=0,ISNA(INDEX('Raw Data Linear'!$1:$1048576,$B251,MATCH(O$7,'Raw Data Linear'!$1:$1,0)))),"",INDEX('Raw Data Linear'!$1:$1048576,$B251,MATCH(O$7,'Raw Data Linear'!$1:$1,0)))</f>
        <v>16.95</v>
      </c>
      <c r="P251" s="19" t="str">
        <f>IF(OR(INDEX('Raw Data Linear'!$1:$1048576,$B251,MATCH(P$7,'Raw Data Linear'!$1:$1,0))=0,ISNA(INDEX('Raw Data Linear'!$1:$1048576,$B251,MATCH(P$7,'Raw Data Linear'!$1:$1,0)))),"",INDEX('Raw Data Linear'!$1:$1048576,$B251,MATCH(P$7,'Raw Data Linear'!$1:$1,0)))</f>
        <v>116+59.98</v>
      </c>
      <c r="Q251" s="19">
        <f>IF(OR(INDEX('Raw Data Linear'!$1:$1048576,$B251,MATCH(Q$7,'Raw Data Linear'!$1:$1,0))=0,ISNA(INDEX('Raw Data Linear'!$1:$1048576,$B251,MATCH(Q$7,'Raw Data Linear'!$1:$1,0)))),"",INDEX('Raw Data Linear'!$1:$1048576,$B251,MATCH(Q$7,'Raw Data Linear'!$1:$1,0)))</f>
        <v>52.86</v>
      </c>
      <c r="R251" s="19" t="str">
        <f>IF(OR(INDEX('Raw Data Linear'!$1:$1048576,$B251,MATCH(R$7,'Raw Data Linear'!$1:$1,0))=0,ISNA(INDEX('Raw Data Linear'!$1:$1048576,$B251,MATCH(R$7,'Raw Data Linear'!$1:$1,0)))),"",INDEX('Raw Data Linear'!$1:$1048576,$B251,MATCH(R$7,'Raw Data Linear'!$1:$1,0)))</f>
        <v>RELOCATE</v>
      </c>
      <c r="S251" s="19" t="str">
        <f>IF(OR(INDEX('Raw Data Linear'!$1:$1048576,$B251,MATCH(S$7,'Raw Data Linear'!$1:$1,0))=0,ISNA(INDEX('Raw Data Linear'!$1:$1048576,$B251,MATCH(S$7,'Raw Data Linear'!$1:$1,0)))),"",INDEX('Raw Data Linear'!$1:$1048576,$B251,MATCH(S$7,'Raw Data Linear'!$1:$1,0)))</f>
        <v>CONFLICT</v>
      </c>
      <c r="T251" s="19" t="str">
        <f>IF(OR(INDEX('Raw Data Linear'!$1:$1048576,$B251,MATCH(T$7,'Raw Data Linear'!$1:$1,0))=0,ISNA(INDEX('Raw Data Linear'!$1:$1048576,$B251,MATCH(T$7,'Raw Data Linear'!$1:$1,0)))),"",INDEX('Raw Data Linear'!$1:$1048576,$B251,MATCH(T$7,'Raw Data Linear'!$1:$1,0)))</f>
        <v>LOCATED WITHIN FOOTPRINT OF PROPOSED IMPROVEMENTS</v>
      </c>
    </row>
    <row r="252" spans="1:20" ht="48" customHeight="1" x14ac:dyDescent="0.3">
      <c r="A252" s="3">
        <f t="shared" si="13"/>
        <v>1</v>
      </c>
      <c r="B252" s="3">
        <v>96</v>
      </c>
      <c r="C252" s="18">
        <f>IF(OR(INDEX('Raw Data Linear'!$1:$1048576,$B252,MATCH(C$7,'Raw Data Linear'!$1:$1,0))=0,ISNA(INDEX('Raw Data Linear'!$1:$1048576,$B252,MATCH(C$7,'Raw Data Linear'!$1:$1,0)))),"",INDEX('Raw Data Linear'!$1:$1048576,$B252,MATCH(C$7,'Raw Data Linear'!$1:$1,0)))</f>
        <v>211</v>
      </c>
      <c r="D252" s="18" t="str">
        <f>IF(OR(INDEX('Raw Data Linear'!$1:$1048576,$B252,MATCH(D$7,'Raw Data Linear'!$1:$1,0))=0,ISNA(INDEX('Raw Data Linear'!$1:$1048576,$B252,MATCH(D$7,'Raw Data Linear'!$1:$1,0)))),"",INDEX('Raw Data Linear'!$1:$1048576,$B252,MATCH(D$7,'Raw Data Linear'!$1:$1,0)))</f>
        <v>AT&amp;T</v>
      </c>
      <c r="E252" s="18" t="e">
        <f>IF(OR(INDEX('Raw Data Linear'!$1:$1048576,$B252,MATCH(E$7,'Raw Data Linear'!$1:$1,0))=0,ISNA(INDEX('Raw Data Linear'!$1:$1048576,$B252,MATCH(E$7,'Raw Data Linear'!$1:$1,0)))),"",INDEX('Raw Data Linear'!$1:$1048576,$B252,MATCH(E$7,'Raw Data Linear'!$1:$1,0)))</f>
        <v>#N/A</v>
      </c>
      <c r="F252" s="18" t="str">
        <f>IF(OR(INDEX('Raw Data Linear'!$1:$1048576,$B252,MATCH(F$7,'Raw Data Linear'!$1:$1,0))=0,ISNA(INDEX('Raw Data Linear'!$1:$1048576,$B252,MATCH(F$7,'Raw Data Linear'!$1:$1,0)))),"",INDEX('Raw Data Linear'!$1:$1048576,$B252,MATCH(F$7,'Raw Data Linear'!$1:$1,0)))</f>
        <v>Communications Line Underground</v>
      </c>
      <c r="G252" s="18"/>
      <c r="H252" s="24" t="str">
        <f>HYPERLINK(IF(OR(INDEX('Raw Data Linear'!$1:$1048576,$B252,MATCH(I$7,'Raw Data Linear'!$1:$1,0))=0,ISNA(INDEX('Raw Data Linear'!$1:$1048576,$B252,MATCH(I$7,'Raw Data Linear'!$1:$1,0)))),"",INDEX('Raw Data Linear'!$1:$1048576,$B252,MATCH(I$7,'Raw Data Linear'!$1:$1,0))),"Map")</f>
        <v>Map</v>
      </c>
      <c r="I252" s="24"/>
      <c r="J252" s="24" t="str">
        <f>HYPERLINK(IF(OR(INDEX('Raw Data Linear'!$1:$1048576,$B252,MATCH(J$7,'Raw Data Linear'!$1:$1,0))=0,ISNA(INDEX('Raw Data Linear'!$1:$1048576,$B252,MATCH(J$7,'Raw Data Linear'!$1:$1,0)))),"",INDEX('Raw Data Linear'!$1:$1048576,$B252,MATCH(J$7,'Raw Data Linear'!$1:$1,0))),"Map")</f>
        <v>Map</v>
      </c>
      <c r="K252" s="54" t="str">
        <f t="shared" ref="K252:K290" si="14">N252</f>
        <v>116+03.47</v>
      </c>
      <c r="L252" s="18"/>
      <c r="M252" s="18"/>
      <c r="N252" s="18" t="str">
        <f>IF(OR(INDEX('Raw Data Linear'!$1:$1048576,$B252,MATCH(N$7,'Raw Data Linear'!$1:$1,0))=0,ISNA(INDEX('Raw Data Linear'!$1:$1048576,$B252,MATCH(N$7,'Raw Data Linear'!$1:$1,0)))),"",INDEX('Raw Data Linear'!$1:$1048576,$B252,MATCH(N$7,'Raw Data Linear'!$1:$1,0)))</f>
        <v>116+03.47</v>
      </c>
      <c r="O252" s="18">
        <f>IF(OR(INDEX('Raw Data Linear'!$1:$1048576,$B252,MATCH(O$7,'Raw Data Linear'!$1:$1,0))=0,ISNA(INDEX('Raw Data Linear'!$1:$1048576,$B252,MATCH(O$7,'Raw Data Linear'!$1:$1,0)))),"",INDEX('Raw Data Linear'!$1:$1048576,$B252,MATCH(O$7,'Raw Data Linear'!$1:$1,0)))</f>
        <v>-36.5</v>
      </c>
      <c r="P252" s="18" t="str">
        <f>IF(OR(INDEX('Raw Data Linear'!$1:$1048576,$B252,MATCH(P$7,'Raw Data Linear'!$1:$1,0))=0,ISNA(INDEX('Raw Data Linear'!$1:$1048576,$B252,MATCH(P$7,'Raw Data Linear'!$1:$1,0)))),"",INDEX('Raw Data Linear'!$1:$1048576,$B252,MATCH(P$7,'Raw Data Linear'!$1:$1,0)))</f>
        <v>116+06.90</v>
      </c>
      <c r="Q252" s="18">
        <f>IF(OR(INDEX('Raw Data Linear'!$1:$1048576,$B252,MATCH(Q$7,'Raw Data Linear'!$1:$1,0))=0,ISNA(INDEX('Raw Data Linear'!$1:$1048576,$B252,MATCH(Q$7,'Raw Data Linear'!$1:$1,0)))),"",INDEX('Raw Data Linear'!$1:$1048576,$B252,MATCH(Q$7,'Raw Data Linear'!$1:$1,0)))</f>
        <v>-100.95</v>
      </c>
      <c r="R252" s="18" t="str">
        <f>IF(OR(INDEX('Raw Data Linear'!$1:$1048576,$B252,MATCH(R$7,'Raw Data Linear'!$1:$1,0))=0,ISNA(INDEX('Raw Data Linear'!$1:$1048576,$B252,MATCH(R$7,'Raw Data Linear'!$1:$1,0)))),"",INDEX('Raw Data Linear'!$1:$1048576,$B252,MATCH(R$7,'Raw Data Linear'!$1:$1,0)))</f>
        <v>RELOCATE</v>
      </c>
      <c r="S252" s="18" t="str">
        <f>IF(OR(INDEX('Raw Data Linear'!$1:$1048576,$B252,MATCH(S$7,'Raw Data Linear'!$1:$1,0))=0,ISNA(INDEX('Raw Data Linear'!$1:$1048576,$B252,MATCH(S$7,'Raw Data Linear'!$1:$1,0)))),"",INDEX('Raw Data Linear'!$1:$1048576,$B252,MATCH(S$7,'Raw Data Linear'!$1:$1,0)))</f>
        <v>CONFLICT</v>
      </c>
      <c r="T252" s="18" t="str">
        <f>IF(OR(INDEX('Raw Data Linear'!$1:$1048576,$B252,MATCH(T$7,'Raw Data Linear'!$1:$1,0))=0,ISNA(INDEX('Raw Data Linear'!$1:$1048576,$B252,MATCH(T$7,'Raw Data Linear'!$1:$1,0)))),"",INDEX('Raw Data Linear'!$1:$1048576,$B252,MATCH(T$7,'Raw Data Linear'!$1:$1,0)))</f>
        <v>LOCATED WITHIN FOOTPRINT OF PROPOSED IMPROVEMENTS</v>
      </c>
    </row>
    <row r="253" spans="1:20" ht="48" customHeight="1" x14ac:dyDescent="0.3">
      <c r="A253" s="3">
        <f t="shared" si="13"/>
        <v>1</v>
      </c>
      <c r="B253" s="3">
        <v>97</v>
      </c>
      <c r="C253" s="19">
        <f>IF(OR(INDEX('Raw Data Linear'!$1:$1048576,$B253,MATCH(C$7,'Raw Data Linear'!$1:$1,0))=0,ISNA(INDEX('Raw Data Linear'!$1:$1048576,$B253,MATCH(C$7,'Raw Data Linear'!$1:$1,0)))),"",INDEX('Raw Data Linear'!$1:$1048576,$B253,MATCH(C$7,'Raw Data Linear'!$1:$1,0)))</f>
        <v>212</v>
      </c>
      <c r="D253" s="19" t="str">
        <f>IF(OR(INDEX('Raw Data Linear'!$1:$1048576,$B253,MATCH(D$7,'Raw Data Linear'!$1:$1,0))=0,ISNA(INDEX('Raw Data Linear'!$1:$1048576,$B253,MATCH(D$7,'Raw Data Linear'!$1:$1,0)))),"",INDEX('Raw Data Linear'!$1:$1048576,$B253,MATCH(D$7,'Raw Data Linear'!$1:$1,0)))</f>
        <v>AT&amp;T</v>
      </c>
      <c r="E253" s="19" t="e">
        <f>IF(OR(INDEX('Raw Data Linear'!$1:$1048576,$B253,MATCH(E$7,'Raw Data Linear'!$1:$1,0))=0,ISNA(INDEX('Raw Data Linear'!$1:$1048576,$B253,MATCH(E$7,'Raw Data Linear'!$1:$1,0)))),"",INDEX('Raw Data Linear'!$1:$1048576,$B253,MATCH(E$7,'Raw Data Linear'!$1:$1,0)))</f>
        <v>#N/A</v>
      </c>
      <c r="F253" s="19" t="str">
        <f>IF(OR(INDEX('Raw Data Linear'!$1:$1048576,$B253,MATCH(F$7,'Raw Data Linear'!$1:$1,0))=0,ISNA(INDEX('Raw Data Linear'!$1:$1048576,$B253,MATCH(F$7,'Raw Data Linear'!$1:$1,0)))),"",INDEX('Raw Data Linear'!$1:$1048576,$B253,MATCH(F$7,'Raw Data Linear'!$1:$1,0)))</f>
        <v>Communications Line Underground</v>
      </c>
      <c r="G253" s="19"/>
      <c r="H253" s="25" t="str">
        <f>HYPERLINK(IF(OR(INDEX('Raw Data Linear'!$1:$1048576,$B253,MATCH(I$7,'Raw Data Linear'!$1:$1,0))=0,ISNA(INDEX('Raw Data Linear'!$1:$1048576,$B253,MATCH(I$7,'Raw Data Linear'!$1:$1,0)))),"",INDEX('Raw Data Linear'!$1:$1048576,$B253,MATCH(I$7,'Raw Data Linear'!$1:$1,0))),"Map")</f>
        <v>Map</v>
      </c>
      <c r="I253" s="25"/>
      <c r="J253" s="25" t="str">
        <f>HYPERLINK(IF(OR(INDEX('Raw Data Linear'!$1:$1048576,$B253,MATCH(J$7,'Raw Data Linear'!$1:$1,0))=0,ISNA(INDEX('Raw Data Linear'!$1:$1048576,$B253,MATCH(J$7,'Raw Data Linear'!$1:$1,0)))),"",INDEX('Raw Data Linear'!$1:$1048576,$B253,MATCH(J$7,'Raw Data Linear'!$1:$1,0))),"Map")</f>
        <v>Map</v>
      </c>
      <c r="K253" s="55" t="str">
        <f t="shared" si="14"/>
        <v>116+01.99</v>
      </c>
      <c r="L253" s="19"/>
      <c r="M253" s="19"/>
      <c r="N253" s="19" t="str">
        <f>IF(OR(INDEX('Raw Data Linear'!$1:$1048576,$B253,MATCH(N$7,'Raw Data Linear'!$1:$1,0))=0,ISNA(INDEX('Raw Data Linear'!$1:$1048576,$B253,MATCH(N$7,'Raw Data Linear'!$1:$1,0)))),"",INDEX('Raw Data Linear'!$1:$1048576,$B253,MATCH(N$7,'Raw Data Linear'!$1:$1,0)))</f>
        <v>116+01.99</v>
      </c>
      <c r="O253" s="19">
        <f>IF(OR(INDEX('Raw Data Linear'!$1:$1048576,$B253,MATCH(O$7,'Raw Data Linear'!$1:$1,0))=0,ISNA(INDEX('Raw Data Linear'!$1:$1048576,$B253,MATCH(O$7,'Raw Data Linear'!$1:$1,0)))),"",INDEX('Raw Data Linear'!$1:$1048576,$B253,MATCH(O$7,'Raw Data Linear'!$1:$1,0)))</f>
        <v>-36.51</v>
      </c>
      <c r="P253" s="19" t="str">
        <f>IF(OR(INDEX('Raw Data Linear'!$1:$1048576,$B253,MATCH(P$7,'Raw Data Linear'!$1:$1,0))=0,ISNA(INDEX('Raw Data Linear'!$1:$1048576,$B253,MATCH(P$7,'Raw Data Linear'!$1:$1,0)))),"",INDEX('Raw Data Linear'!$1:$1048576,$B253,MATCH(P$7,'Raw Data Linear'!$1:$1,0)))</f>
        <v>116+21.99</v>
      </c>
      <c r="Q253" s="19">
        <f>IF(OR(INDEX('Raw Data Linear'!$1:$1048576,$B253,MATCH(Q$7,'Raw Data Linear'!$1:$1,0))=0,ISNA(INDEX('Raw Data Linear'!$1:$1048576,$B253,MATCH(Q$7,'Raw Data Linear'!$1:$1,0)))),"",INDEX('Raw Data Linear'!$1:$1048576,$B253,MATCH(Q$7,'Raw Data Linear'!$1:$1,0)))</f>
        <v>-39.96</v>
      </c>
      <c r="R253" s="19" t="str">
        <f>IF(OR(INDEX('Raw Data Linear'!$1:$1048576,$B253,MATCH(R$7,'Raw Data Linear'!$1:$1,0))=0,ISNA(INDEX('Raw Data Linear'!$1:$1048576,$B253,MATCH(R$7,'Raw Data Linear'!$1:$1,0)))),"",INDEX('Raw Data Linear'!$1:$1048576,$B253,MATCH(R$7,'Raw Data Linear'!$1:$1,0)))</f>
        <v>RELOCATE</v>
      </c>
      <c r="S253" s="19" t="str">
        <f>IF(OR(INDEX('Raw Data Linear'!$1:$1048576,$B253,MATCH(S$7,'Raw Data Linear'!$1:$1,0))=0,ISNA(INDEX('Raw Data Linear'!$1:$1048576,$B253,MATCH(S$7,'Raw Data Linear'!$1:$1,0)))),"",INDEX('Raw Data Linear'!$1:$1048576,$B253,MATCH(S$7,'Raw Data Linear'!$1:$1,0)))</f>
        <v>CONFLICT</v>
      </c>
      <c r="T253" s="19" t="str">
        <f>IF(OR(INDEX('Raw Data Linear'!$1:$1048576,$B253,MATCH(T$7,'Raw Data Linear'!$1:$1,0))=0,ISNA(INDEX('Raw Data Linear'!$1:$1048576,$B253,MATCH(T$7,'Raw Data Linear'!$1:$1,0)))),"",INDEX('Raw Data Linear'!$1:$1048576,$B253,MATCH(T$7,'Raw Data Linear'!$1:$1,0)))</f>
        <v>LOCATED WITHIN FOOTPRINT OF PROPOSED IMPROVEMENTS</v>
      </c>
    </row>
    <row r="254" spans="1:20" ht="48" customHeight="1" x14ac:dyDescent="0.3">
      <c r="A254" s="3">
        <f t="shared" si="13"/>
        <v>1</v>
      </c>
      <c r="B254" s="3">
        <v>98</v>
      </c>
      <c r="C254" s="18">
        <f>IF(OR(INDEX('Raw Data Linear'!$1:$1048576,$B254,MATCH(C$7,'Raw Data Linear'!$1:$1,0))=0,ISNA(INDEX('Raw Data Linear'!$1:$1048576,$B254,MATCH(C$7,'Raw Data Linear'!$1:$1,0)))),"",INDEX('Raw Data Linear'!$1:$1048576,$B254,MATCH(C$7,'Raw Data Linear'!$1:$1,0)))</f>
        <v>218</v>
      </c>
      <c r="D254" s="18" t="str">
        <f>IF(OR(INDEX('Raw Data Linear'!$1:$1048576,$B254,MATCH(D$7,'Raw Data Linear'!$1:$1,0))=0,ISNA(INDEX('Raw Data Linear'!$1:$1048576,$B254,MATCH(D$7,'Raw Data Linear'!$1:$1,0)))),"",INDEX('Raw Data Linear'!$1:$1048576,$B254,MATCH(D$7,'Raw Data Linear'!$1:$1,0)))</f>
        <v>GVEC</v>
      </c>
      <c r="E254" s="18" t="e">
        <f>IF(OR(INDEX('Raw Data Linear'!$1:$1048576,$B254,MATCH(E$7,'Raw Data Linear'!$1:$1,0))=0,ISNA(INDEX('Raw Data Linear'!$1:$1048576,$B254,MATCH(E$7,'Raw Data Linear'!$1:$1,0)))),"",INDEX('Raw Data Linear'!$1:$1048576,$B254,MATCH(E$7,'Raw Data Linear'!$1:$1,0)))</f>
        <v>#N/A</v>
      </c>
      <c r="F254" s="18" t="str">
        <f>IF(OR(INDEX('Raw Data Linear'!$1:$1048576,$B254,MATCH(F$7,'Raw Data Linear'!$1:$1,0))=0,ISNA(INDEX('Raw Data Linear'!$1:$1048576,$B254,MATCH(F$7,'Raw Data Linear'!$1:$1,0)))),"",INDEX('Raw Data Linear'!$1:$1048576,$B254,MATCH(F$7,'Raw Data Linear'!$1:$1,0)))</f>
        <v>Electric Line Aerial</v>
      </c>
      <c r="G254" s="18"/>
      <c r="H254" s="24" t="str">
        <f>HYPERLINK(IF(OR(INDEX('Raw Data Linear'!$1:$1048576,$B254,MATCH(I$7,'Raw Data Linear'!$1:$1,0))=0,ISNA(INDEX('Raw Data Linear'!$1:$1048576,$B254,MATCH(I$7,'Raw Data Linear'!$1:$1,0)))),"",INDEX('Raw Data Linear'!$1:$1048576,$B254,MATCH(I$7,'Raw Data Linear'!$1:$1,0))),"Map")</f>
        <v>Map</v>
      </c>
      <c r="I254" s="24"/>
      <c r="J254" s="24" t="str">
        <f>HYPERLINK(IF(OR(INDEX('Raw Data Linear'!$1:$1048576,$B254,MATCH(J$7,'Raw Data Linear'!$1:$1,0))=0,ISNA(INDEX('Raw Data Linear'!$1:$1048576,$B254,MATCH(J$7,'Raw Data Linear'!$1:$1,0)))),"",INDEX('Raw Data Linear'!$1:$1048576,$B254,MATCH(J$7,'Raw Data Linear'!$1:$1,0))),"Map")</f>
        <v>Map</v>
      </c>
      <c r="K254" s="54" t="str">
        <f t="shared" si="14"/>
        <v>115+94.93</v>
      </c>
      <c r="L254" s="18"/>
      <c r="M254" s="18"/>
      <c r="N254" s="18" t="str">
        <f>IF(OR(INDEX('Raw Data Linear'!$1:$1048576,$B254,MATCH(N$7,'Raw Data Linear'!$1:$1,0))=0,ISNA(INDEX('Raw Data Linear'!$1:$1048576,$B254,MATCH(N$7,'Raw Data Linear'!$1:$1,0)))),"",INDEX('Raw Data Linear'!$1:$1048576,$B254,MATCH(N$7,'Raw Data Linear'!$1:$1,0)))</f>
        <v>115+94.93</v>
      </c>
      <c r="O254" s="18">
        <f>IF(OR(INDEX('Raw Data Linear'!$1:$1048576,$B254,MATCH(O$7,'Raw Data Linear'!$1:$1,0))=0,ISNA(INDEX('Raw Data Linear'!$1:$1048576,$B254,MATCH(O$7,'Raw Data Linear'!$1:$1,0)))),"",INDEX('Raw Data Linear'!$1:$1048576,$B254,MATCH(O$7,'Raw Data Linear'!$1:$1,0)))</f>
        <v>-40.369999999999997</v>
      </c>
      <c r="P254" s="18" t="str">
        <f>IF(OR(INDEX('Raw Data Linear'!$1:$1048576,$B254,MATCH(P$7,'Raw Data Linear'!$1:$1,0))=0,ISNA(INDEX('Raw Data Linear'!$1:$1048576,$B254,MATCH(P$7,'Raw Data Linear'!$1:$1,0)))),"",INDEX('Raw Data Linear'!$1:$1048576,$B254,MATCH(P$7,'Raw Data Linear'!$1:$1,0)))</f>
        <v>115+89.37</v>
      </c>
      <c r="Q254" s="18">
        <f>IF(OR(INDEX('Raw Data Linear'!$1:$1048576,$B254,MATCH(Q$7,'Raw Data Linear'!$1:$1,0))=0,ISNA(INDEX('Raw Data Linear'!$1:$1048576,$B254,MATCH(Q$7,'Raw Data Linear'!$1:$1,0)))),"",INDEX('Raw Data Linear'!$1:$1048576,$B254,MATCH(Q$7,'Raw Data Linear'!$1:$1,0)))</f>
        <v>16.489999999999998</v>
      </c>
      <c r="R254" s="18" t="str">
        <f>IF(OR(INDEX('Raw Data Linear'!$1:$1048576,$B254,MATCH(R$7,'Raw Data Linear'!$1:$1,0))=0,ISNA(INDEX('Raw Data Linear'!$1:$1048576,$B254,MATCH(R$7,'Raw Data Linear'!$1:$1,0)))),"",INDEX('Raw Data Linear'!$1:$1048576,$B254,MATCH(R$7,'Raw Data Linear'!$1:$1,0)))</f>
        <v>RELOCATE</v>
      </c>
      <c r="S254" s="18" t="str">
        <f>IF(OR(INDEX('Raw Data Linear'!$1:$1048576,$B254,MATCH(S$7,'Raw Data Linear'!$1:$1,0))=0,ISNA(INDEX('Raw Data Linear'!$1:$1048576,$B254,MATCH(S$7,'Raw Data Linear'!$1:$1,0)))),"",INDEX('Raw Data Linear'!$1:$1048576,$B254,MATCH(S$7,'Raw Data Linear'!$1:$1,0)))</f>
        <v>CONFLICT</v>
      </c>
      <c r="T254" s="18" t="str">
        <f>IF(OR(INDEX('Raw Data Linear'!$1:$1048576,$B254,MATCH(T$7,'Raw Data Linear'!$1:$1,0))=0,ISNA(INDEX('Raw Data Linear'!$1:$1048576,$B254,MATCH(T$7,'Raw Data Linear'!$1:$1,0)))),"",INDEX('Raw Data Linear'!$1:$1048576,$B254,MATCH(T$7,'Raw Data Linear'!$1:$1,0)))</f>
        <v>LOCATED WITHIN FOOTPRINT OF PROPOSED IMPROVEMENTS</v>
      </c>
    </row>
    <row r="255" spans="1:20" ht="48" customHeight="1" x14ac:dyDescent="0.3">
      <c r="A255" s="3">
        <f t="shared" si="13"/>
        <v>1</v>
      </c>
      <c r="B255" s="3">
        <v>99</v>
      </c>
      <c r="C255" s="19">
        <f>IF(OR(INDEX('Raw Data Linear'!$1:$1048576,$B255,MATCH(C$7,'Raw Data Linear'!$1:$1,0))=0,ISNA(INDEX('Raw Data Linear'!$1:$1048576,$B255,MATCH(C$7,'Raw Data Linear'!$1:$1,0)))),"",INDEX('Raw Data Linear'!$1:$1048576,$B255,MATCH(C$7,'Raw Data Linear'!$1:$1,0)))</f>
        <v>220</v>
      </c>
      <c r="D255" s="19" t="str">
        <f>IF(OR(INDEX('Raw Data Linear'!$1:$1048576,$B255,MATCH(D$7,'Raw Data Linear'!$1:$1,0))=0,ISNA(INDEX('Raw Data Linear'!$1:$1048576,$B255,MATCH(D$7,'Raw Data Linear'!$1:$1,0)))),"",INDEX('Raw Data Linear'!$1:$1048576,$B255,MATCH(D$7,'Raw Data Linear'!$1:$1,0)))</f>
        <v>GVEC</v>
      </c>
      <c r="E255" s="19" t="e">
        <f>IF(OR(INDEX('Raw Data Linear'!$1:$1048576,$B255,MATCH(E$7,'Raw Data Linear'!$1:$1,0))=0,ISNA(INDEX('Raw Data Linear'!$1:$1048576,$B255,MATCH(E$7,'Raw Data Linear'!$1:$1,0)))),"",INDEX('Raw Data Linear'!$1:$1048576,$B255,MATCH(E$7,'Raw Data Linear'!$1:$1,0)))</f>
        <v>#N/A</v>
      </c>
      <c r="F255" s="19" t="str">
        <f>IF(OR(INDEX('Raw Data Linear'!$1:$1048576,$B255,MATCH(F$7,'Raw Data Linear'!$1:$1,0))=0,ISNA(INDEX('Raw Data Linear'!$1:$1048576,$B255,MATCH(F$7,'Raw Data Linear'!$1:$1,0)))),"",INDEX('Raw Data Linear'!$1:$1048576,$B255,MATCH(F$7,'Raw Data Linear'!$1:$1,0)))</f>
        <v>Electric Line Underground</v>
      </c>
      <c r="G255" s="19"/>
      <c r="H255" s="25" t="str">
        <f>HYPERLINK(IF(OR(INDEX('Raw Data Linear'!$1:$1048576,$B255,MATCH(I$7,'Raw Data Linear'!$1:$1,0))=0,ISNA(INDEX('Raw Data Linear'!$1:$1048576,$B255,MATCH(I$7,'Raw Data Linear'!$1:$1,0)))),"",INDEX('Raw Data Linear'!$1:$1048576,$B255,MATCH(I$7,'Raw Data Linear'!$1:$1,0))),"Map")</f>
        <v>Map</v>
      </c>
      <c r="I255" s="25"/>
      <c r="J255" s="25" t="str">
        <f>HYPERLINK(IF(OR(INDEX('Raw Data Linear'!$1:$1048576,$B255,MATCH(J$7,'Raw Data Linear'!$1:$1,0))=0,ISNA(INDEX('Raw Data Linear'!$1:$1048576,$B255,MATCH(J$7,'Raw Data Linear'!$1:$1,0)))),"",INDEX('Raw Data Linear'!$1:$1048576,$B255,MATCH(J$7,'Raw Data Linear'!$1:$1,0))),"Map")</f>
        <v>Map</v>
      </c>
      <c r="K255" s="55" t="str">
        <f t="shared" si="14"/>
        <v>115+98.86</v>
      </c>
      <c r="L255" s="19"/>
      <c r="M255" s="19"/>
      <c r="N255" s="19" t="str">
        <f>IF(OR(INDEX('Raw Data Linear'!$1:$1048576,$B255,MATCH(N$7,'Raw Data Linear'!$1:$1,0))=0,ISNA(INDEX('Raw Data Linear'!$1:$1048576,$B255,MATCH(N$7,'Raw Data Linear'!$1:$1,0)))),"",INDEX('Raw Data Linear'!$1:$1048576,$B255,MATCH(N$7,'Raw Data Linear'!$1:$1,0)))</f>
        <v>115+98.86</v>
      </c>
      <c r="O255" s="19">
        <f>IF(OR(INDEX('Raw Data Linear'!$1:$1048576,$B255,MATCH(O$7,'Raw Data Linear'!$1:$1,0))=0,ISNA(INDEX('Raw Data Linear'!$1:$1048576,$B255,MATCH(O$7,'Raw Data Linear'!$1:$1,0)))),"",INDEX('Raw Data Linear'!$1:$1048576,$B255,MATCH(O$7,'Raw Data Linear'!$1:$1,0)))</f>
        <v>-39.200000000000003</v>
      </c>
      <c r="P255" s="19" t="str">
        <f>IF(OR(INDEX('Raw Data Linear'!$1:$1048576,$B255,MATCH(P$7,'Raw Data Linear'!$1:$1,0))=0,ISNA(INDEX('Raw Data Linear'!$1:$1048576,$B255,MATCH(P$7,'Raw Data Linear'!$1:$1,0)))),"",INDEX('Raw Data Linear'!$1:$1048576,$B255,MATCH(P$7,'Raw Data Linear'!$1:$1,0)))</f>
        <v>115+92.50</v>
      </c>
      <c r="Q255" s="19">
        <f>IF(OR(INDEX('Raw Data Linear'!$1:$1048576,$B255,MATCH(Q$7,'Raw Data Linear'!$1:$1,0))=0,ISNA(INDEX('Raw Data Linear'!$1:$1048576,$B255,MATCH(Q$7,'Raw Data Linear'!$1:$1,0)))),"",INDEX('Raw Data Linear'!$1:$1048576,$B255,MATCH(Q$7,'Raw Data Linear'!$1:$1,0)))</f>
        <v>13.93</v>
      </c>
      <c r="R255" s="19" t="str">
        <f>IF(OR(INDEX('Raw Data Linear'!$1:$1048576,$B255,MATCH(R$7,'Raw Data Linear'!$1:$1,0))=0,ISNA(INDEX('Raw Data Linear'!$1:$1048576,$B255,MATCH(R$7,'Raw Data Linear'!$1:$1,0)))),"",INDEX('Raw Data Linear'!$1:$1048576,$B255,MATCH(R$7,'Raw Data Linear'!$1:$1,0)))</f>
        <v>RELOCATE</v>
      </c>
      <c r="S255" s="19" t="str">
        <f>IF(OR(INDEX('Raw Data Linear'!$1:$1048576,$B255,MATCH(S$7,'Raw Data Linear'!$1:$1,0))=0,ISNA(INDEX('Raw Data Linear'!$1:$1048576,$B255,MATCH(S$7,'Raw Data Linear'!$1:$1,0)))),"",INDEX('Raw Data Linear'!$1:$1048576,$B255,MATCH(S$7,'Raw Data Linear'!$1:$1,0)))</f>
        <v>CONFLICT</v>
      </c>
      <c r="T255" s="19" t="str">
        <f>IF(OR(INDEX('Raw Data Linear'!$1:$1048576,$B255,MATCH(T$7,'Raw Data Linear'!$1:$1,0))=0,ISNA(INDEX('Raw Data Linear'!$1:$1048576,$B255,MATCH(T$7,'Raw Data Linear'!$1:$1,0)))),"",INDEX('Raw Data Linear'!$1:$1048576,$B255,MATCH(T$7,'Raw Data Linear'!$1:$1,0)))</f>
        <v>LOCATED WITHIN FOOTPRINT OF PROPOSED IMPROVEMENTS</v>
      </c>
    </row>
    <row r="256" spans="1:20" ht="48" customHeight="1" x14ac:dyDescent="0.3">
      <c r="A256" s="3">
        <f t="shared" si="13"/>
        <v>1</v>
      </c>
      <c r="B256" s="3">
        <v>100</v>
      </c>
      <c r="C256" s="18">
        <f>IF(OR(INDEX('Raw Data Linear'!$1:$1048576,$B256,MATCH(C$7,'Raw Data Linear'!$1:$1,0))=0,ISNA(INDEX('Raw Data Linear'!$1:$1048576,$B256,MATCH(C$7,'Raw Data Linear'!$1:$1,0)))),"",INDEX('Raw Data Linear'!$1:$1048576,$B256,MATCH(C$7,'Raw Data Linear'!$1:$1,0)))</f>
        <v>222</v>
      </c>
      <c r="D256" s="18" t="str">
        <f>IF(OR(INDEX('Raw Data Linear'!$1:$1048576,$B256,MATCH(D$7,'Raw Data Linear'!$1:$1,0))=0,ISNA(INDEX('Raw Data Linear'!$1:$1048576,$B256,MATCH(D$7,'Raw Data Linear'!$1:$1,0)))),"",INDEX('Raw Data Linear'!$1:$1048576,$B256,MATCH(D$7,'Raw Data Linear'!$1:$1,0)))</f>
        <v>AT&amp;T</v>
      </c>
      <c r="E256" s="18" t="e">
        <f>IF(OR(INDEX('Raw Data Linear'!$1:$1048576,$B256,MATCH(E$7,'Raw Data Linear'!$1:$1,0))=0,ISNA(INDEX('Raw Data Linear'!$1:$1048576,$B256,MATCH(E$7,'Raw Data Linear'!$1:$1,0)))),"",INDEX('Raw Data Linear'!$1:$1048576,$B256,MATCH(E$7,'Raw Data Linear'!$1:$1,0)))</f>
        <v>#N/A</v>
      </c>
      <c r="F256" s="18" t="str">
        <f>IF(OR(INDEX('Raw Data Linear'!$1:$1048576,$B256,MATCH(F$7,'Raw Data Linear'!$1:$1,0))=0,ISNA(INDEX('Raw Data Linear'!$1:$1048576,$B256,MATCH(F$7,'Raw Data Linear'!$1:$1,0)))),"",INDEX('Raw Data Linear'!$1:$1048576,$B256,MATCH(F$7,'Raw Data Linear'!$1:$1,0)))</f>
        <v>Communications Line Underground</v>
      </c>
      <c r="G256" s="18"/>
      <c r="H256" s="24" t="str">
        <f>HYPERLINK(IF(OR(INDEX('Raw Data Linear'!$1:$1048576,$B256,MATCH(I$7,'Raw Data Linear'!$1:$1,0))=0,ISNA(INDEX('Raw Data Linear'!$1:$1048576,$B256,MATCH(I$7,'Raw Data Linear'!$1:$1,0)))),"",INDEX('Raw Data Linear'!$1:$1048576,$B256,MATCH(I$7,'Raw Data Linear'!$1:$1,0))),"Map")</f>
        <v>Map</v>
      </c>
      <c r="I256" s="24"/>
      <c r="J256" s="24" t="str">
        <f>HYPERLINK(IF(OR(INDEX('Raw Data Linear'!$1:$1048576,$B256,MATCH(J$7,'Raw Data Linear'!$1:$1,0))=0,ISNA(INDEX('Raw Data Linear'!$1:$1048576,$B256,MATCH(J$7,'Raw Data Linear'!$1:$1,0)))),"",INDEX('Raw Data Linear'!$1:$1048576,$B256,MATCH(J$7,'Raw Data Linear'!$1:$1,0))),"Map")</f>
        <v>Map</v>
      </c>
      <c r="K256" s="54" t="str">
        <f t="shared" si="14"/>
        <v>116+24.41</v>
      </c>
      <c r="L256" s="18"/>
      <c r="M256" s="18"/>
      <c r="N256" s="18" t="str">
        <f>IF(OR(INDEX('Raw Data Linear'!$1:$1048576,$B256,MATCH(N$7,'Raw Data Linear'!$1:$1,0))=0,ISNA(INDEX('Raw Data Linear'!$1:$1048576,$B256,MATCH(N$7,'Raw Data Linear'!$1:$1,0)))),"",INDEX('Raw Data Linear'!$1:$1048576,$B256,MATCH(N$7,'Raw Data Linear'!$1:$1,0)))</f>
        <v>116+24.41</v>
      </c>
      <c r="O256" s="18">
        <f>IF(OR(INDEX('Raw Data Linear'!$1:$1048576,$B256,MATCH(O$7,'Raw Data Linear'!$1:$1,0))=0,ISNA(INDEX('Raw Data Linear'!$1:$1048576,$B256,MATCH(O$7,'Raw Data Linear'!$1:$1,0)))),"",INDEX('Raw Data Linear'!$1:$1048576,$B256,MATCH(O$7,'Raw Data Linear'!$1:$1,0)))</f>
        <v>8.25</v>
      </c>
      <c r="P256" s="18" t="str">
        <f>IF(OR(INDEX('Raw Data Linear'!$1:$1048576,$B256,MATCH(P$7,'Raw Data Linear'!$1:$1,0))=0,ISNA(INDEX('Raw Data Linear'!$1:$1048576,$B256,MATCH(P$7,'Raw Data Linear'!$1:$1,0)))),"",INDEX('Raw Data Linear'!$1:$1048576,$B256,MATCH(P$7,'Raw Data Linear'!$1:$1,0)))</f>
        <v>151+58.63</v>
      </c>
      <c r="Q256" s="18">
        <f>IF(OR(INDEX('Raw Data Linear'!$1:$1048576,$B256,MATCH(Q$7,'Raw Data Linear'!$1:$1,0))=0,ISNA(INDEX('Raw Data Linear'!$1:$1048576,$B256,MATCH(Q$7,'Raw Data Linear'!$1:$1,0)))),"",INDEX('Raw Data Linear'!$1:$1048576,$B256,MATCH(Q$7,'Raw Data Linear'!$1:$1,0)))</f>
        <v>29.71</v>
      </c>
      <c r="R256" s="18" t="str">
        <f>IF(OR(INDEX('Raw Data Linear'!$1:$1048576,$B256,MATCH(R$7,'Raw Data Linear'!$1:$1,0))=0,ISNA(INDEX('Raw Data Linear'!$1:$1048576,$B256,MATCH(R$7,'Raw Data Linear'!$1:$1,0)))),"",INDEX('Raw Data Linear'!$1:$1048576,$B256,MATCH(R$7,'Raw Data Linear'!$1:$1,0)))</f>
        <v>RELOCATE</v>
      </c>
      <c r="S256" s="18" t="str">
        <f>IF(OR(INDEX('Raw Data Linear'!$1:$1048576,$B256,MATCH(S$7,'Raw Data Linear'!$1:$1,0))=0,ISNA(INDEX('Raw Data Linear'!$1:$1048576,$B256,MATCH(S$7,'Raw Data Linear'!$1:$1,0)))),"",INDEX('Raw Data Linear'!$1:$1048576,$B256,MATCH(S$7,'Raw Data Linear'!$1:$1,0)))</f>
        <v>CONFLICT</v>
      </c>
      <c r="T256" s="18" t="str">
        <f>IF(OR(INDEX('Raw Data Linear'!$1:$1048576,$B256,MATCH(T$7,'Raw Data Linear'!$1:$1,0))=0,ISNA(INDEX('Raw Data Linear'!$1:$1048576,$B256,MATCH(T$7,'Raw Data Linear'!$1:$1,0)))),"",INDEX('Raw Data Linear'!$1:$1048576,$B256,MATCH(T$7,'Raw Data Linear'!$1:$1,0)))</f>
        <v>LOCATED WITHIN FOOTPRINT OF PROPOSED IMPROVEMENTS</v>
      </c>
    </row>
    <row r="257" spans="1:20" ht="48" customHeight="1" x14ac:dyDescent="0.3">
      <c r="A257" s="3">
        <f t="shared" si="13"/>
        <v>1</v>
      </c>
      <c r="B257" s="3">
        <v>101</v>
      </c>
      <c r="C257" s="19">
        <f>IF(OR(INDEX('Raw Data Linear'!$1:$1048576,$B257,MATCH(C$7,'Raw Data Linear'!$1:$1,0))=0,ISNA(INDEX('Raw Data Linear'!$1:$1048576,$B257,MATCH(C$7,'Raw Data Linear'!$1:$1,0)))),"",INDEX('Raw Data Linear'!$1:$1048576,$B257,MATCH(C$7,'Raw Data Linear'!$1:$1,0)))</f>
        <v>224</v>
      </c>
      <c r="D257" s="19" t="str">
        <f>IF(OR(INDEX('Raw Data Linear'!$1:$1048576,$B257,MATCH(D$7,'Raw Data Linear'!$1:$1,0))=0,ISNA(INDEX('Raw Data Linear'!$1:$1048576,$B257,MATCH(D$7,'Raw Data Linear'!$1:$1,0)))),"",INDEX('Raw Data Linear'!$1:$1048576,$B257,MATCH(D$7,'Raw Data Linear'!$1:$1,0)))</f>
        <v>AT&amp;T</v>
      </c>
      <c r="E257" s="19" t="e">
        <f>IF(OR(INDEX('Raw Data Linear'!$1:$1048576,$B257,MATCH(E$7,'Raw Data Linear'!$1:$1,0))=0,ISNA(INDEX('Raw Data Linear'!$1:$1048576,$B257,MATCH(E$7,'Raw Data Linear'!$1:$1,0)))),"",INDEX('Raw Data Linear'!$1:$1048576,$B257,MATCH(E$7,'Raw Data Linear'!$1:$1,0)))</f>
        <v>#N/A</v>
      </c>
      <c r="F257" s="19" t="str">
        <f>IF(OR(INDEX('Raw Data Linear'!$1:$1048576,$B257,MATCH(F$7,'Raw Data Linear'!$1:$1,0))=0,ISNA(INDEX('Raw Data Linear'!$1:$1048576,$B257,MATCH(F$7,'Raw Data Linear'!$1:$1,0)))),"",INDEX('Raw Data Linear'!$1:$1048576,$B257,MATCH(F$7,'Raw Data Linear'!$1:$1,0)))</f>
        <v>Communications Line Underground</v>
      </c>
      <c r="G257" s="19"/>
      <c r="H257" s="25" t="str">
        <f>HYPERLINK(IF(OR(INDEX('Raw Data Linear'!$1:$1048576,$B257,MATCH(I$7,'Raw Data Linear'!$1:$1,0))=0,ISNA(INDEX('Raw Data Linear'!$1:$1048576,$B257,MATCH(I$7,'Raw Data Linear'!$1:$1,0)))),"",INDEX('Raw Data Linear'!$1:$1048576,$B257,MATCH(I$7,'Raw Data Linear'!$1:$1,0))),"Map")</f>
        <v>Map</v>
      </c>
      <c r="I257" s="25"/>
      <c r="J257" s="25" t="str">
        <f>HYPERLINK(IF(OR(INDEX('Raw Data Linear'!$1:$1048576,$B257,MATCH(J$7,'Raw Data Linear'!$1:$1,0))=0,ISNA(INDEX('Raw Data Linear'!$1:$1048576,$B257,MATCH(J$7,'Raw Data Linear'!$1:$1,0)))),"",INDEX('Raw Data Linear'!$1:$1048576,$B257,MATCH(J$7,'Raw Data Linear'!$1:$1,0))),"Map")</f>
        <v>Map</v>
      </c>
      <c r="K257" s="55" t="str">
        <f t="shared" si="14"/>
        <v>116+15.63</v>
      </c>
      <c r="L257" s="19"/>
      <c r="M257" s="19"/>
      <c r="N257" s="19" t="str">
        <f>IF(OR(INDEX('Raw Data Linear'!$1:$1048576,$B257,MATCH(N$7,'Raw Data Linear'!$1:$1,0))=0,ISNA(INDEX('Raw Data Linear'!$1:$1048576,$B257,MATCH(N$7,'Raw Data Linear'!$1:$1,0)))),"",INDEX('Raw Data Linear'!$1:$1048576,$B257,MATCH(N$7,'Raw Data Linear'!$1:$1,0)))</f>
        <v>116+15.63</v>
      </c>
      <c r="O257" s="19">
        <f>IF(OR(INDEX('Raw Data Linear'!$1:$1048576,$B257,MATCH(O$7,'Raw Data Linear'!$1:$1,0))=0,ISNA(INDEX('Raw Data Linear'!$1:$1048576,$B257,MATCH(O$7,'Raw Data Linear'!$1:$1,0)))),"",INDEX('Raw Data Linear'!$1:$1048576,$B257,MATCH(O$7,'Raw Data Linear'!$1:$1,0)))</f>
        <v>14.35</v>
      </c>
      <c r="P257" s="19" t="str">
        <f>IF(OR(INDEX('Raw Data Linear'!$1:$1048576,$B257,MATCH(P$7,'Raw Data Linear'!$1:$1,0))=0,ISNA(INDEX('Raw Data Linear'!$1:$1048576,$B257,MATCH(P$7,'Raw Data Linear'!$1:$1,0)))),"",INDEX('Raw Data Linear'!$1:$1048576,$B257,MATCH(P$7,'Raw Data Linear'!$1:$1,0)))</f>
        <v>123+27.62</v>
      </c>
      <c r="Q257" s="19">
        <f>IF(OR(INDEX('Raw Data Linear'!$1:$1048576,$B257,MATCH(Q$7,'Raw Data Linear'!$1:$1,0))=0,ISNA(INDEX('Raw Data Linear'!$1:$1048576,$B257,MATCH(Q$7,'Raw Data Linear'!$1:$1,0)))),"",INDEX('Raw Data Linear'!$1:$1048576,$B257,MATCH(Q$7,'Raw Data Linear'!$1:$1,0)))</f>
        <v>142.19999999999999</v>
      </c>
      <c r="R257" s="19" t="str">
        <f>IF(OR(INDEX('Raw Data Linear'!$1:$1048576,$B257,MATCH(R$7,'Raw Data Linear'!$1:$1,0))=0,ISNA(INDEX('Raw Data Linear'!$1:$1048576,$B257,MATCH(R$7,'Raw Data Linear'!$1:$1,0)))),"",INDEX('Raw Data Linear'!$1:$1048576,$B257,MATCH(R$7,'Raw Data Linear'!$1:$1,0)))</f>
        <v>RELOCATE</v>
      </c>
      <c r="S257" s="19" t="str">
        <f>IF(OR(INDEX('Raw Data Linear'!$1:$1048576,$B257,MATCH(S$7,'Raw Data Linear'!$1:$1,0))=0,ISNA(INDEX('Raw Data Linear'!$1:$1048576,$B257,MATCH(S$7,'Raw Data Linear'!$1:$1,0)))),"",INDEX('Raw Data Linear'!$1:$1048576,$B257,MATCH(S$7,'Raw Data Linear'!$1:$1,0)))</f>
        <v>CONFLICT</v>
      </c>
      <c r="T257" s="19" t="str">
        <f>IF(OR(INDEX('Raw Data Linear'!$1:$1048576,$B257,MATCH(T$7,'Raw Data Linear'!$1:$1,0))=0,ISNA(INDEX('Raw Data Linear'!$1:$1048576,$B257,MATCH(T$7,'Raw Data Linear'!$1:$1,0)))),"",INDEX('Raw Data Linear'!$1:$1048576,$B257,MATCH(T$7,'Raw Data Linear'!$1:$1,0)))</f>
        <v>LOCATED WITHIN FOOTPRINT OF PROPOSED IMPROVEMENTS</v>
      </c>
    </row>
    <row r="258" spans="1:20" ht="48" customHeight="1" x14ac:dyDescent="0.3">
      <c r="A258" s="3">
        <f t="shared" si="13"/>
        <v>1</v>
      </c>
      <c r="B258" s="3">
        <v>102</v>
      </c>
      <c r="C258" s="18">
        <f>IF(OR(INDEX('Raw Data Linear'!$1:$1048576,$B258,MATCH(C$7,'Raw Data Linear'!$1:$1,0))=0,ISNA(INDEX('Raw Data Linear'!$1:$1048576,$B258,MATCH(C$7,'Raw Data Linear'!$1:$1,0)))),"",INDEX('Raw Data Linear'!$1:$1048576,$B258,MATCH(C$7,'Raw Data Linear'!$1:$1,0)))</f>
        <v>225</v>
      </c>
      <c r="D258" s="18" t="str">
        <f>IF(OR(INDEX('Raw Data Linear'!$1:$1048576,$B258,MATCH(D$7,'Raw Data Linear'!$1:$1,0))=0,ISNA(INDEX('Raw Data Linear'!$1:$1048576,$B258,MATCH(D$7,'Raw Data Linear'!$1:$1,0)))),"",INDEX('Raw Data Linear'!$1:$1048576,$B258,MATCH(D$7,'Raw Data Linear'!$1:$1,0)))</f>
        <v>AT&amp;T</v>
      </c>
      <c r="E258" s="18" t="e">
        <f>IF(OR(INDEX('Raw Data Linear'!$1:$1048576,$B258,MATCH(E$7,'Raw Data Linear'!$1:$1,0))=0,ISNA(INDEX('Raw Data Linear'!$1:$1048576,$B258,MATCH(E$7,'Raw Data Linear'!$1:$1,0)))),"",INDEX('Raw Data Linear'!$1:$1048576,$B258,MATCH(E$7,'Raw Data Linear'!$1:$1,0)))</f>
        <v>#N/A</v>
      </c>
      <c r="F258" s="18" t="str">
        <f>IF(OR(INDEX('Raw Data Linear'!$1:$1048576,$B258,MATCH(F$7,'Raw Data Linear'!$1:$1,0))=0,ISNA(INDEX('Raw Data Linear'!$1:$1048576,$B258,MATCH(F$7,'Raw Data Linear'!$1:$1,0)))),"",INDEX('Raw Data Linear'!$1:$1048576,$B258,MATCH(F$7,'Raw Data Linear'!$1:$1,0)))</f>
        <v>Communications Line Underground</v>
      </c>
      <c r="G258" s="18"/>
      <c r="H258" s="24" t="str">
        <f>HYPERLINK(IF(OR(INDEX('Raw Data Linear'!$1:$1048576,$B258,MATCH(I$7,'Raw Data Linear'!$1:$1,0))=0,ISNA(INDEX('Raw Data Linear'!$1:$1048576,$B258,MATCH(I$7,'Raw Data Linear'!$1:$1,0)))),"",INDEX('Raw Data Linear'!$1:$1048576,$B258,MATCH(I$7,'Raw Data Linear'!$1:$1,0))),"Map")</f>
        <v>Map</v>
      </c>
      <c r="I258" s="24"/>
      <c r="J258" s="24" t="str">
        <f>HYPERLINK(IF(OR(INDEX('Raw Data Linear'!$1:$1048576,$B258,MATCH(J$7,'Raw Data Linear'!$1:$1,0))=0,ISNA(INDEX('Raw Data Linear'!$1:$1048576,$B258,MATCH(J$7,'Raw Data Linear'!$1:$1,0)))),"",INDEX('Raw Data Linear'!$1:$1048576,$B258,MATCH(J$7,'Raw Data Linear'!$1:$1,0))),"Map")</f>
        <v>Map</v>
      </c>
      <c r="K258" s="54" t="str">
        <f t="shared" si="14"/>
        <v>116+06.15</v>
      </c>
      <c r="L258" s="18"/>
      <c r="M258" s="18"/>
      <c r="N258" s="18" t="str">
        <f>IF(OR(INDEX('Raw Data Linear'!$1:$1048576,$B258,MATCH(N$7,'Raw Data Linear'!$1:$1,0))=0,ISNA(INDEX('Raw Data Linear'!$1:$1048576,$B258,MATCH(N$7,'Raw Data Linear'!$1:$1,0)))),"",INDEX('Raw Data Linear'!$1:$1048576,$B258,MATCH(N$7,'Raw Data Linear'!$1:$1,0)))</f>
        <v>116+06.15</v>
      </c>
      <c r="O258" s="18">
        <f>IF(OR(INDEX('Raw Data Linear'!$1:$1048576,$B258,MATCH(O$7,'Raw Data Linear'!$1:$1,0))=0,ISNA(INDEX('Raw Data Linear'!$1:$1048576,$B258,MATCH(O$7,'Raw Data Linear'!$1:$1,0)))),"",INDEX('Raw Data Linear'!$1:$1048576,$B258,MATCH(O$7,'Raw Data Linear'!$1:$1,0)))</f>
        <v>14.29</v>
      </c>
      <c r="P258" s="18" t="str">
        <f>IF(OR(INDEX('Raw Data Linear'!$1:$1048576,$B258,MATCH(P$7,'Raw Data Linear'!$1:$1,0))=0,ISNA(INDEX('Raw Data Linear'!$1:$1048576,$B258,MATCH(P$7,'Raw Data Linear'!$1:$1,0)))),"",INDEX('Raw Data Linear'!$1:$1048576,$B258,MATCH(P$7,'Raw Data Linear'!$1:$1,0)))</f>
        <v>116+16.81</v>
      </c>
      <c r="Q258" s="18">
        <f>IF(OR(INDEX('Raw Data Linear'!$1:$1048576,$B258,MATCH(Q$7,'Raw Data Linear'!$1:$1,0))=0,ISNA(INDEX('Raw Data Linear'!$1:$1048576,$B258,MATCH(Q$7,'Raw Data Linear'!$1:$1,0)))),"",INDEX('Raw Data Linear'!$1:$1048576,$B258,MATCH(Q$7,'Raw Data Linear'!$1:$1,0)))</f>
        <v>-34.01</v>
      </c>
      <c r="R258" s="18" t="str">
        <f>IF(OR(INDEX('Raw Data Linear'!$1:$1048576,$B258,MATCH(R$7,'Raw Data Linear'!$1:$1,0))=0,ISNA(INDEX('Raw Data Linear'!$1:$1048576,$B258,MATCH(R$7,'Raw Data Linear'!$1:$1,0)))),"",INDEX('Raw Data Linear'!$1:$1048576,$B258,MATCH(R$7,'Raw Data Linear'!$1:$1,0)))</f>
        <v>RELOCATE</v>
      </c>
      <c r="S258" s="18" t="str">
        <f>IF(OR(INDEX('Raw Data Linear'!$1:$1048576,$B258,MATCH(S$7,'Raw Data Linear'!$1:$1,0))=0,ISNA(INDEX('Raw Data Linear'!$1:$1048576,$B258,MATCH(S$7,'Raw Data Linear'!$1:$1,0)))),"",INDEX('Raw Data Linear'!$1:$1048576,$B258,MATCH(S$7,'Raw Data Linear'!$1:$1,0)))</f>
        <v>CONFLICT</v>
      </c>
      <c r="T258" s="18" t="str">
        <f>IF(OR(INDEX('Raw Data Linear'!$1:$1048576,$B258,MATCH(T$7,'Raw Data Linear'!$1:$1,0))=0,ISNA(INDEX('Raw Data Linear'!$1:$1048576,$B258,MATCH(T$7,'Raw Data Linear'!$1:$1,0)))),"",INDEX('Raw Data Linear'!$1:$1048576,$B258,MATCH(T$7,'Raw Data Linear'!$1:$1,0)))</f>
        <v>LOCATED WITHIN FOOTPRINT OF PROPOSED IMPROVEMENTS</v>
      </c>
    </row>
    <row r="259" spans="1:20" ht="48" customHeight="1" x14ac:dyDescent="0.3">
      <c r="A259" s="3">
        <f t="shared" si="13"/>
        <v>1</v>
      </c>
      <c r="B259" s="3">
        <v>103</v>
      </c>
      <c r="C259" s="19">
        <f>IF(OR(INDEX('Raw Data Linear'!$1:$1048576,$B259,MATCH(C$7,'Raw Data Linear'!$1:$1,0))=0,ISNA(INDEX('Raw Data Linear'!$1:$1048576,$B259,MATCH(C$7,'Raw Data Linear'!$1:$1,0)))),"",INDEX('Raw Data Linear'!$1:$1048576,$B259,MATCH(C$7,'Raw Data Linear'!$1:$1,0)))</f>
        <v>229</v>
      </c>
      <c r="D259" s="19" t="str">
        <f>IF(OR(INDEX('Raw Data Linear'!$1:$1048576,$B259,MATCH(D$7,'Raw Data Linear'!$1:$1,0))=0,ISNA(INDEX('Raw Data Linear'!$1:$1048576,$B259,MATCH(D$7,'Raw Data Linear'!$1:$1,0)))),"",INDEX('Raw Data Linear'!$1:$1048576,$B259,MATCH(D$7,'Raw Data Linear'!$1:$1,0)))</f>
        <v>AT&amp;T</v>
      </c>
      <c r="E259" s="19" t="e">
        <f>IF(OR(INDEX('Raw Data Linear'!$1:$1048576,$B259,MATCH(E$7,'Raw Data Linear'!$1:$1,0))=0,ISNA(INDEX('Raw Data Linear'!$1:$1048576,$B259,MATCH(E$7,'Raw Data Linear'!$1:$1,0)))),"",INDEX('Raw Data Linear'!$1:$1048576,$B259,MATCH(E$7,'Raw Data Linear'!$1:$1,0)))</f>
        <v>#N/A</v>
      </c>
      <c r="F259" s="19" t="str">
        <f>IF(OR(INDEX('Raw Data Linear'!$1:$1048576,$B259,MATCH(F$7,'Raw Data Linear'!$1:$1,0))=0,ISNA(INDEX('Raw Data Linear'!$1:$1048576,$B259,MATCH(F$7,'Raw Data Linear'!$1:$1,0)))),"",INDEX('Raw Data Linear'!$1:$1048576,$B259,MATCH(F$7,'Raw Data Linear'!$1:$1,0)))</f>
        <v>Communications Line Underground</v>
      </c>
      <c r="G259" s="19"/>
      <c r="H259" s="25" t="str">
        <f>HYPERLINK(IF(OR(INDEX('Raw Data Linear'!$1:$1048576,$B259,MATCH(I$7,'Raw Data Linear'!$1:$1,0))=0,ISNA(INDEX('Raw Data Linear'!$1:$1048576,$B259,MATCH(I$7,'Raw Data Linear'!$1:$1,0)))),"",INDEX('Raw Data Linear'!$1:$1048576,$B259,MATCH(I$7,'Raw Data Linear'!$1:$1,0))),"Map")</f>
        <v>Map</v>
      </c>
      <c r="I259" s="25"/>
      <c r="J259" s="25" t="str">
        <f>HYPERLINK(IF(OR(INDEX('Raw Data Linear'!$1:$1048576,$B259,MATCH(J$7,'Raw Data Linear'!$1:$1,0))=0,ISNA(INDEX('Raw Data Linear'!$1:$1048576,$B259,MATCH(J$7,'Raw Data Linear'!$1:$1,0)))),"",INDEX('Raw Data Linear'!$1:$1048576,$B259,MATCH(J$7,'Raw Data Linear'!$1:$1,0))),"Map")</f>
        <v>Map</v>
      </c>
      <c r="K259" s="55" t="str">
        <f t="shared" si="14"/>
        <v>116+03.49</v>
      </c>
      <c r="L259" s="19"/>
      <c r="M259" s="19"/>
      <c r="N259" s="19" t="str">
        <f>IF(OR(INDEX('Raw Data Linear'!$1:$1048576,$B259,MATCH(N$7,'Raw Data Linear'!$1:$1,0))=0,ISNA(INDEX('Raw Data Linear'!$1:$1048576,$B259,MATCH(N$7,'Raw Data Linear'!$1:$1,0)))),"",INDEX('Raw Data Linear'!$1:$1048576,$B259,MATCH(N$7,'Raw Data Linear'!$1:$1,0)))</f>
        <v>116+03.49</v>
      </c>
      <c r="O259" s="19">
        <f>IF(OR(INDEX('Raw Data Linear'!$1:$1048576,$B259,MATCH(O$7,'Raw Data Linear'!$1:$1,0))=0,ISNA(INDEX('Raw Data Linear'!$1:$1048576,$B259,MATCH(O$7,'Raw Data Linear'!$1:$1,0)))),"",INDEX('Raw Data Linear'!$1:$1048576,$B259,MATCH(O$7,'Raw Data Linear'!$1:$1,0)))</f>
        <v>-32.9</v>
      </c>
      <c r="P259" s="19" t="str">
        <f>IF(OR(INDEX('Raw Data Linear'!$1:$1048576,$B259,MATCH(P$7,'Raw Data Linear'!$1:$1,0))=0,ISNA(INDEX('Raw Data Linear'!$1:$1048576,$B259,MATCH(P$7,'Raw Data Linear'!$1:$1,0)))),"",INDEX('Raw Data Linear'!$1:$1048576,$B259,MATCH(P$7,'Raw Data Linear'!$1:$1,0)))</f>
        <v>152+18.42</v>
      </c>
      <c r="Q259" s="19">
        <f>IF(OR(INDEX('Raw Data Linear'!$1:$1048576,$B259,MATCH(Q$7,'Raw Data Linear'!$1:$1,0))=0,ISNA(INDEX('Raw Data Linear'!$1:$1048576,$B259,MATCH(Q$7,'Raw Data Linear'!$1:$1,0)))),"",INDEX('Raw Data Linear'!$1:$1048576,$B259,MATCH(Q$7,'Raw Data Linear'!$1:$1,0)))</f>
        <v>36.01</v>
      </c>
      <c r="R259" s="19" t="str">
        <f>IF(OR(INDEX('Raw Data Linear'!$1:$1048576,$B259,MATCH(R$7,'Raw Data Linear'!$1:$1,0))=0,ISNA(INDEX('Raw Data Linear'!$1:$1048576,$B259,MATCH(R$7,'Raw Data Linear'!$1:$1,0)))),"",INDEX('Raw Data Linear'!$1:$1048576,$B259,MATCH(R$7,'Raw Data Linear'!$1:$1,0)))</f>
        <v>RELOCATE</v>
      </c>
      <c r="S259" s="19" t="str">
        <f>IF(OR(INDEX('Raw Data Linear'!$1:$1048576,$B259,MATCH(S$7,'Raw Data Linear'!$1:$1,0))=0,ISNA(INDEX('Raw Data Linear'!$1:$1048576,$B259,MATCH(S$7,'Raw Data Linear'!$1:$1,0)))),"",INDEX('Raw Data Linear'!$1:$1048576,$B259,MATCH(S$7,'Raw Data Linear'!$1:$1,0)))</f>
        <v>CONFLICT</v>
      </c>
      <c r="T259" s="19" t="str">
        <f>IF(OR(INDEX('Raw Data Linear'!$1:$1048576,$B259,MATCH(T$7,'Raw Data Linear'!$1:$1,0))=0,ISNA(INDEX('Raw Data Linear'!$1:$1048576,$B259,MATCH(T$7,'Raw Data Linear'!$1:$1,0)))),"",INDEX('Raw Data Linear'!$1:$1048576,$B259,MATCH(T$7,'Raw Data Linear'!$1:$1,0)))</f>
        <v>LOCATED WITHIN FOOTPRINT OF PROPOSED IMPROVEMENTS</v>
      </c>
    </row>
    <row r="260" spans="1:20" ht="48" customHeight="1" x14ac:dyDescent="0.3">
      <c r="A260" s="3">
        <f t="shared" si="13"/>
        <v>1</v>
      </c>
      <c r="B260" s="3">
        <v>104</v>
      </c>
      <c r="C260" s="18">
        <f>IF(OR(INDEX('Raw Data Linear'!$1:$1048576,$B260,MATCH(C$7,'Raw Data Linear'!$1:$1,0))=0,ISNA(INDEX('Raw Data Linear'!$1:$1048576,$B260,MATCH(C$7,'Raw Data Linear'!$1:$1,0)))),"",INDEX('Raw Data Linear'!$1:$1048576,$B260,MATCH(C$7,'Raw Data Linear'!$1:$1,0)))</f>
        <v>230</v>
      </c>
      <c r="D260" s="18" t="str">
        <f>IF(OR(INDEX('Raw Data Linear'!$1:$1048576,$B260,MATCH(D$7,'Raw Data Linear'!$1:$1,0))=0,ISNA(INDEX('Raw Data Linear'!$1:$1048576,$B260,MATCH(D$7,'Raw Data Linear'!$1:$1,0)))),"",INDEX('Raw Data Linear'!$1:$1048576,$B260,MATCH(D$7,'Raw Data Linear'!$1:$1,0)))</f>
        <v>AT&amp;T</v>
      </c>
      <c r="E260" s="18" t="e">
        <f>IF(OR(INDEX('Raw Data Linear'!$1:$1048576,$B260,MATCH(E$7,'Raw Data Linear'!$1:$1,0))=0,ISNA(INDEX('Raw Data Linear'!$1:$1048576,$B260,MATCH(E$7,'Raw Data Linear'!$1:$1,0)))),"",INDEX('Raw Data Linear'!$1:$1048576,$B260,MATCH(E$7,'Raw Data Linear'!$1:$1,0)))</f>
        <v>#N/A</v>
      </c>
      <c r="F260" s="18" t="str">
        <f>IF(OR(INDEX('Raw Data Linear'!$1:$1048576,$B260,MATCH(F$7,'Raw Data Linear'!$1:$1,0))=0,ISNA(INDEX('Raw Data Linear'!$1:$1048576,$B260,MATCH(F$7,'Raw Data Linear'!$1:$1,0)))),"",INDEX('Raw Data Linear'!$1:$1048576,$B260,MATCH(F$7,'Raw Data Linear'!$1:$1,0)))</f>
        <v>Communications Line Underground</v>
      </c>
      <c r="G260" s="18"/>
      <c r="H260" s="24" t="str">
        <f>HYPERLINK(IF(OR(INDEX('Raw Data Linear'!$1:$1048576,$B260,MATCH(I$7,'Raw Data Linear'!$1:$1,0))=0,ISNA(INDEX('Raw Data Linear'!$1:$1048576,$B260,MATCH(I$7,'Raw Data Linear'!$1:$1,0)))),"",INDEX('Raw Data Linear'!$1:$1048576,$B260,MATCH(I$7,'Raw Data Linear'!$1:$1,0))),"Map")</f>
        <v>Map</v>
      </c>
      <c r="I260" s="24"/>
      <c r="J260" s="24" t="str">
        <f>HYPERLINK(IF(OR(INDEX('Raw Data Linear'!$1:$1048576,$B260,MATCH(J$7,'Raw Data Linear'!$1:$1,0))=0,ISNA(INDEX('Raw Data Linear'!$1:$1048576,$B260,MATCH(J$7,'Raw Data Linear'!$1:$1,0)))),"",INDEX('Raw Data Linear'!$1:$1048576,$B260,MATCH(J$7,'Raw Data Linear'!$1:$1,0))),"Map")</f>
        <v>Map</v>
      </c>
      <c r="K260" s="54" t="str">
        <f t="shared" si="14"/>
        <v>101+06.41</v>
      </c>
      <c r="L260" s="18"/>
      <c r="M260" s="18"/>
      <c r="N260" s="18" t="str">
        <f>IF(OR(INDEX('Raw Data Linear'!$1:$1048576,$B260,MATCH(N$7,'Raw Data Linear'!$1:$1,0))=0,ISNA(INDEX('Raw Data Linear'!$1:$1048576,$B260,MATCH(N$7,'Raw Data Linear'!$1:$1,0)))),"",INDEX('Raw Data Linear'!$1:$1048576,$B260,MATCH(N$7,'Raw Data Linear'!$1:$1,0)))</f>
        <v>101+06.41</v>
      </c>
      <c r="O260" s="18">
        <f>IF(OR(INDEX('Raw Data Linear'!$1:$1048576,$B260,MATCH(O$7,'Raw Data Linear'!$1:$1,0))=0,ISNA(INDEX('Raw Data Linear'!$1:$1048576,$B260,MATCH(O$7,'Raw Data Linear'!$1:$1,0)))),"",INDEX('Raw Data Linear'!$1:$1048576,$B260,MATCH(O$7,'Raw Data Linear'!$1:$1,0)))</f>
        <v>21</v>
      </c>
      <c r="P260" s="18" t="str">
        <f>IF(OR(INDEX('Raw Data Linear'!$1:$1048576,$B260,MATCH(P$7,'Raw Data Linear'!$1:$1,0))=0,ISNA(INDEX('Raw Data Linear'!$1:$1048576,$B260,MATCH(P$7,'Raw Data Linear'!$1:$1,0)))),"",INDEX('Raw Data Linear'!$1:$1048576,$B260,MATCH(P$7,'Raw Data Linear'!$1:$1,0)))</f>
        <v>116+12.59</v>
      </c>
      <c r="Q260" s="18">
        <f>IF(OR(INDEX('Raw Data Linear'!$1:$1048576,$B260,MATCH(Q$7,'Raw Data Linear'!$1:$1,0))=0,ISNA(INDEX('Raw Data Linear'!$1:$1048576,$B260,MATCH(Q$7,'Raw Data Linear'!$1:$1,0)))),"",INDEX('Raw Data Linear'!$1:$1048576,$B260,MATCH(Q$7,'Raw Data Linear'!$1:$1,0)))</f>
        <v>-33.369999999999997</v>
      </c>
      <c r="R260" s="18" t="str">
        <f>IF(OR(INDEX('Raw Data Linear'!$1:$1048576,$B260,MATCH(R$7,'Raw Data Linear'!$1:$1,0))=0,ISNA(INDEX('Raw Data Linear'!$1:$1048576,$B260,MATCH(R$7,'Raw Data Linear'!$1:$1,0)))),"",INDEX('Raw Data Linear'!$1:$1048576,$B260,MATCH(R$7,'Raw Data Linear'!$1:$1,0)))</f>
        <v>RELOCATE</v>
      </c>
      <c r="S260" s="18" t="str">
        <f>IF(OR(INDEX('Raw Data Linear'!$1:$1048576,$B260,MATCH(S$7,'Raw Data Linear'!$1:$1,0))=0,ISNA(INDEX('Raw Data Linear'!$1:$1048576,$B260,MATCH(S$7,'Raw Data Linear'!$1:$1,0)))),"",INDEX('Raw Data Linear'!$1:$1048576,$B260,MATCH(S$7,'Raw Data Linear'!$1:$1,0)))</f>
        <v>CONFLICT</v>
      </c>
      <c r="T260" s="18" t="str">
        <f>IF(OR(INDEX('Raw Data Linear'!$1:$1048576,$B260,MATCH(T$7,'Raw Data Linear'!$1:$1,0))=0,ISNA(INDEX('Raw Data Linear'!$1:$1048576,$B260,MATCH(T$7,'Raw Data Linear'!$1:$1,0)))),"",INDEX('Raw Data Linear'!$1:$1048576,$B260,MATCH(T$7,'Raw Data Linear'!$1:$1,0)))</f>
        <v>LOCATED WITHIN FOOTPRINT OF PROPOSED IMPROVEMENTS</v>
      </c>
    </row>
    <row r="261" spans="1:20" ht="48" customHeight="1" x14ac:dyDescent="0.3">
      <c r="A261" s="3">
        <f t="shared" si="13"/>
        <v>1</v>
      </c>
      <c r="B261" s="3">
        <v>105</v>
      </c>
      <c r="C261" s="19">
        <f>IF(OR(INDEX('Raw Data Linear'!$1:$1048576,$B261,MATCH(C$7,'Raw Data Linear'!$1:$1,0))=0,ISNA(INDEX('Raw Data Linear'!$1:$1048576,$B261,MATCH(C$7,'Raw Data Linear'!$1:$1,0)))),"",INDEX('Raw Data Linear'!$1:$1048576,$B261,MATCH(C$7,'Raw Data Linear'!$1:$1,0)))</f>
        <v>232</v>
      </c>
      <c r="D261" s="19" t="str">
        <f>IF(OR(INDEX('Raw Data Linear'!$1:$1048576,$B261,MATCH(D$7,'Raw Data Linear'!$1:$1,0))=0,ISNA(INDEX('Raw Data Linear'!$1:$1048576,$B261,MATCH(D$7,'Raw Data Linear'!$1:$1,0)))),"",INDEX('Raw Data Linear'!$1:$1048576,$B261,MATCH(D$7,'Raw Data Linear'!$1:$1,0)))</f>
        <v>GVEC</v>
      </c>
      <c r="E261" s="19" t="e">
        <f>IF(OR(INDEX('Raw Data Linear'!$1:$1048576,$B261,MATCH(E$7,'Raw Data Linear'!$1:$1,0))=0,ISNA(INDEX('Raw Data Linear'!$1:$1048576,$B261,MATCH(E$7,'Raw Data Linear'!$1:$1,0)))),"",INDEX('Raw Data Linear'!$1:$1048576,$B261,MATCH(E$7,'Raw Data Linear'!$1:$1,0)))</f>
        <v>#N/A</v>
      </c>
      <c r="F261" s="19" t="str">
        <f>IF(OR(INDEX('Raw Data Linear'!$1:$1048576,$B261,MATCH(F$7,'Raw Data Linear'!$1:$1,0))=0,ISNA(INDEX('Raw Data Linear'!$1:$1048576,$B261,MATCH(F$7,'Raw Data Linear'!$1:$1,0)))),"",INDEX('Raw Data Linear'!$1:$1048576,$B261,MATCH(F$7,'Raw Data Linear'!$1:$1,0)))</f>
        <v>Electric Line Aerial</v>
      </c>
      <c r="G261" s="19"/>
      <c r="H261" s="25" t="str">
        <f>HYPERLINK(IF(OR(INDEX('Raw Data Linear'!$1:$1048576,$B261,MATCH(I$7,'Raw Data Linear'!$1:$1,0))=0,ISNA(INDEX('Raw Data Linear'!$1:$1048576,$B261,MATCH(I$7,'Raw Data Linear'!$1:$1,0)))),"",INDEX('Raw Data Linear'!$1:$1048576,$B261,MATCH(I$7,'Raw Data Linear'!$1:$1,0))),"Map")</f>
        <v>Map</v>
      </c>
      <c r="I261" s="25"/>
      <c r="J261" s="25" t="str">
        <f>HYPERLINK(IF(OR(INDEX('Raw Data Linear'!$1:$1048576,$B261,MATCH(J$7,'Raw Data Linear'!$1:$1,0))=0,ISNA(INDEX('Raw Data Linear'!$1:$1048576,$B261,MATCH(J$7,'Raw Data Linear'!$1:$1,0)))),"",INDEX('Raw Data Linear'!$1:$1048576,$B261,MATCH(J$7,'Raw Data Linear'!$1:$1,0))),"Map")</f>
        <v>Map</v>
      </c>
      <c r="K261" s="55" t="str">
        <f t="shared" si="14"/>
        <v>115+89.37</v>
      </c>
      <c r="L261" s="19"/>
      <c r="M261" s="19"/>
      <c r="N261" s="19" t="str">
        <f>IF(OR(INDEX('Raw Data Linear'!$1:$1048576,$B261,MATCH(N$7,'Raw Data Linear'!$1:$1,0))=0,ISNA(INDEX('Raw Data Linear'!$1:$1048576,$B261,MATCH(N$7,'Raw Data Linear'!$1:$1,0)))),"",INDEX('Raw Data Linear'!$1:$1048576,$B261,MATCH(N$7,'Raw Data Linear'!$1:$1,0)))</f>
        <v>115+89.37</v>
      </c>
      <c r="O261" s="19">
        <f>IF(OR(INDEX('Raw Data Linear'!$1:$1048576,$B261,MATCH(O$7,'Raw Data Linear'!$1:$1,0))=0,ISNA(INDEX('Raw Data Linear'!$1:$1048576,$B261,MATCH(O$7,'Raw Data Linear'!$1:$1,0)))),"",INDEX('Raw Data Linear'!$1:$1048576,$B261,MATCH(O$7,'Raw Data Linear'!$1:$1,0)))</f>
        <v>16.489999999999998</v>
      </c>
      <c r="P261" s="19" t="str">
        <f>IF(OR(INDEX('Raw Data Linear'!$1:$1048576,$B261,MATCH(P$7,'Raw Data Linear'!$1:$1,0))=0,ISNA(INDEX('Raw Data Linear'!$1:$1048576,$B261,MATCH(P$7,'Raw Data Linear'!$1:$1,0)))),"",INDEX('Raw Data Linear'!$1:$1048576,$B261,MATCH(P$7,'Raw Data Linear'!$1:$1,0)))</f>
        <v>116+11.12</v>
      </c>
      <c r="Q261" s="19">
        <f>IF(OR(INDEX('Raw Data Linear'!$1:$1048576,$B261,MATCH(Q$7,'Raw Data Linear'!$1:$1,0))=0,ISNA(INDEX('Raw Data Linear'!$1:$1048576,$B261,MATCH(Q$7,'Raw Data Linear'!$1:$1,0)))),"",INDEX('Raw Data Linear'!$1:$1048576,$B261,MATCH(Q$7,'Raw Data Linear'!$1:$1,0)))</f>
        <v>-42.11</v>
      </c>
      <c r="R261" s="19" t="str">
        <f>IF(OR(INDEX('Raw Data Linear'!$1:$1048576,$B261,MATCH(R$7,'Raw Data Linear'!$1:$1,0))=0,ISNA(INDEX('Raw Data Linear'!$1:$1048576,$B261,MATCH(R$7,'Raw Data Linear'!$1:$1,0)))),"",INDEX('Raw Data Linear'!$1:$1048576,$B261,MATCH(R$7,'Raw Data Linear'!$1:$1,0)))</f>
        <v>RELOCATE</v>
      </c>
      <c r="S261" s="19" t="str">
        <f>IF(OR(INDEX('Raw Data Linear'!$1:$1048576,$B261,MATCH(S$7,'Raw Data Linear'!$1:$1,0))=0,ISNA(INDEX('Raw Data Linear'!$1:$1048576,$B261,MATCH(S$7,'Raw Data Linear'!$1:$1,0)))),"",INDEX('Raw Data Linear'!$1:$1048576,$B261,MATCH(S$7,'Raw Data Linear'!$1:$1,0)))</f>
        <v>CONFLICT</v>
      </c>
      <c r="T261" s="19" t="str">
        <f>IF(OR(INDEX('Raw Data Linear'!$1:$1048576,$B261,MATCH(T$7,'Raw Data Linear'!$1:$1,0))=0,ISNA(INDEX('Raw Data Linear'!$1:$1048576,$B261,MATCH(T$7,'Raw Data Linear'!$1:$1,0)))),"",INDEX('Raw Data Linear'!$1:$1048576,$B261,MATCH(T$7,'Raw Data Linear'!$1:$1,0)))</f>
        <v>LOCATED WITHIN FOOTPRINT OF PROPOSED IMPROVEMENTS</v>
      </c>
    </row>
    <row r="262" spans="1:20" ht="48" customHeight="1" x14ac:dyDescent="0.3">
      <c r="A262" s="3">
        <f t="shared" si="13"/>
        <v>1</v>
      </c>
      <c r="B262" s="3">
        <v>106</v>
      </c>
      <c r="C262" s="18">
        <f>IF(OR(INDEX('Raw Data Linear'!$1:$1048576,$B262,MATCH(C$7,'Raw Data Linear'!$1:$1,0))=0,ISNA(INDEX('Raw Data Linear'!$1:$1048576,$B262,MATCH(C$7,'Raw Data Linear'!$1:$1,0)))),"",INDEX('Raw Data Linear'!$1:$1048576,$B262,MATCH(C$7,'Raw Data Linear'!$1:$1,0)))</f>
        <v>235</v>
      </c>
      <c r="D262" s="18" t="str">
        <f>IF(OR(INDEX('Raw Data Linear'!$1:$1048576,$B262,MATCH(D$7,'Raw Data Linear'!$1:$1,0))=0,ISNA(INDEX('Raw Data Linear'!$1:$1048576,$B262,MATCH(D$7,'Raw Data Linear'!$1:$1,0)))),"",INDEX('Raw Data Linear'!$1:$1048576,$B262,MATCH(D$7,'Raw Data Linear'!$1:$1,0)))</f>
        <v>CHARTER</v>
      </c>
      <c r="E262" s="18" t="e">
        <f>IF(OR(INDEX('Raw Data Linear'!$1:$1048576,$B262,MATCH(E$7,'Raw Data Linear'!$1:$1,0))=0,ISNA(INDEX('Raw Data Linear'!$1:$1048576,$B262,MATCH(E$7,'Raw Data Linear'!$1:$1,0)))),"",INDEX('Raw Data Linear'!$1:$1048576,$B262,MATCH(E$7,'Raw Data Linear'!$1:$1,0)))</f>
        <v>#N/A</v>
      </c>
      <c r="F262" s="18" t="str">
        <f>IF(OR(INDEX('Raw Data Linear'!$1:$1048576,$B262,MATCH(F$7,'Raw Data Linear'!$1:$1,0))=0,ISNA(INDEX('Raw Data Linear'!$1:$1048576,$B262,MATCH(F$7,'Raw Data Linear'!$1:$1,0)))),"",INDEX('Raw Data Linear'!$1:$1048576,$B262,MATCH(F$7,'Raw Data Linear'!$1:$1,0)))</f>
        <v>Communications Line Aerial</v>
      </c>
      <c r="G262" s="18"/>
      <c r="H262" s="24" t="str">
        <f>HYPERLINK(IF(OR(INDEX('Raw Data Linear'!$1:$1048576,$B262,MATCH(I$7,'Raw Data Linear'!$1:$1,0))=0,ISNA(INDEX('Raw Data Linear'!$1:$1048576,$B262,MATCH(I$7,'Raw Data Linear'!$1:$1,0)))),"",INDEX('Raw Data Linear'!$1:$1048576,$B262,MATCH(I$7,'Raw Data Linear'!$1:$1,0))),"Map")</f>
        <v>Map</v>
      </c>
      <c r="I262" s="24"/>
      <c r="J262" s="24" t="str">
        <f>HYPERLINK(IF(OR(INDEX('Raw Data Linear'!$1:$1048576,$B262,MATCH(J$7,'Raw Data Linear'!$1:$1,0))=0,ISNA(INDEX('Raw Data Linear'!$1:$1048576,$B262,MATCH(J$7,'Raw Data Linear'!$1:$1,0)))),"",INDEX('Raw Data Linear'!$1:$1048576,$B262,MATCH(J$7,'Raw Data Linear'!$1:$1,0))),"Map")</f>
        <v>Map</v>
      </c>
      <c r="K262" s="54" t="str">
        <f t="shared" si="14"/>
        <v>115+89.70</v>
      </c>
      <c r="L262" s="18"/>
      <c r="M262" s="18"/>
      <c r="N262" s="18" t="str">
        <f>IF(OR(INDEX('Raw Data Linear'!$1:$1048576,$B262,MATCH(N$7,'Raw Data Linear'!$1:$1,0))=0,ISNA(INDEX('Raw Data Linear'!$1:$1048576,$B262,MATCH(N$7,'Raw Data Linear'!$1:$1,0)))),"",INDEX('Raw Data Linear'!$1:$1048576,$B262,MATCH(N$7,'Raw Data Linear'!$1:$1,0)))</f>
        <v>115+89.70</v>
      </c>
      <c r="O262" s="18">
        <f>IF(OR(INDEX('Raw Data Linear'!$1:$1048576,$B262,MATCH(O$7,'Raw Data Linear'!$1:$1,0))=0,ISNA(INDEX('Raw Data Linear'!$1:$1048576,$B262,MATCH(O$7,'Raw Data Linear'!$1:$1,0)))),"",INDEX('Raw Data Linear'!$1:$1048576,$B262,MATCH(O$7,'Raw Data Linear'!$1:$1,0)))</f>
        <v>52.38</v>
      </c>
      <c r="P262" s="18" t="str">
        <f>IF(OR(INDEX('Raw Data Linear'!$1:$1048576,$B262,MATCH(P$7,'Raw Data Linear'!$1:$1,0))=0,ISNA(INDEX('Raw Data Linear'!$1:$1048576,$B262,MATCH(P$7,'Raw Data Linear'!$1:$1,0)))),"",INDEX('Raw Data Linear'!$1:$1048576,$B262,MATCH(P$7,'Raw Data Linear'!$1:$1,0)))</f>
        <v>115+89.37</v>
      </c>
      <c r="Q262" s="18">
        <f>IF(OR(INDEX('Raw Data Linear'!$1:$1048576,$B262,MATCH(Q$7,'Raw Data Linear'!$1:$1,0))=0,ISNA(INDEX('Raw Data Linear'!$1:$1048576,$B262,MATCH(Q$7,'Raw Data Linear'!$1:$1,0)))),"",INDEX('Raw Data Linear'!$1:$1048576,$B262,MATCH(Q$7,'Raw Data Linear'!$1:$1,0)))</f>
        <v>16.489999999999998</v>
      </c>
      <c r="R262" s="18" t="str">
        <f>IF(OR(INDEX('Raw Data Linear'!$1:$1048576,$B262,MATCH(R$7,'Raw Data Linear'!$1:$1,0))=0,ISNA(INDEX('Raw Data Linear'!$1:$1048576,$B262,MATCH(R$7,'Raw Data Linear'!$1:$1,0)))),"",INDEX('Raw Data Linear'!$1:$1048576,$B262,MATCH(R$7,'Raw Data Linear'!$1:$1,0)))</f>
        <v>RELOCATE</v>
      </c>
      <c r="S262" s="18" t="str">
        <f>IF(OR(INDEX('Raw Data Linear'!$1:$1048576,$B262,MATCH(S$7,'Raw Data Linear'!$1:$1,0))=0,ISNA(INDEX('Raw Data Linear'!$1:$1048576,$B262,MATCH(S$7,'Raw Data Linear'!$1:$1,0)))),"",INDEX('Raw Data Linear'!$1:$1048576,$B262,MATCH(S$7,'Raw Data Linear'!$1:$1,0)))</f>
        <v>CONFLICT</v>
      </c>
      <c r="T262" s="18" t="str">
        <f>IF(OR(INDEX('Raw Data Linear'!$1:$1048576,$B262,MATCH(T$7,'Raw Data Linear'!$1:$1,0))=0,ISNA(INDEX('Raw Data Linear'!$1:$1048576,$B262,MATCH(T$7,'Raw Data Linear'!$1:$1,0)))),"",INDEX('Raw Data Linear'!$1:$1048576,$B262,MATCH(T$7,'Raw Data Linear'!$1:$1,0)))</f>
        <v>LOCATED WITHIN FOOTPRINT OF PROPOSED IMPROVEMENTS</v>
      </c>
    </row>
    <row r="263" spans="1:20" ht="48" customHeight="1" x14ac:dyDescent="0.3">
      <c r="A263" s="3">
        <f t="shared" si="13"/>
        <v>1</v>
      </c>
      <c r="B263" s="3">
        <v>107</v>
      </c>
      <c r="C263" s="19">
        <f>IF(OR(INDEX('Raw Data Linear'!$1:$1048576,$B263,MATCH(C$7,'Raw Data Linear'!$1:$1,0))=0,ISNA(INDEX('Raw Data Linear'!$1:$1048576,$B263,MATCH(C$7,'Raw Data Linear'!$1:$1,0)))),"",INDEX('Raw Data Linear'!$1:$1048576,$B263,MATCH(C$7,'Raw Data Linear'!$1:$1,0)))</f>
        <v>237</v>
      </c>
      <c r="D263" s="19" t="str">
        <f>IF(OR(INDEX('Raw Data Linear'!$1:$1048576,$B263,MATCH(D$7,'Raw Data Linear'!$1:$1,0))=0,ISNA(INDEX('Raw Data Linear'!$1:$1048576,$B263,MATCH(D$7,'Raw Data Linear'!$1:$1,0)))),"",INDEX('Raw Data Linear'!$1:$1048576,$B263,MATCH(D$7,'Raw Data Linear'!$1:$1,0)))</f>
        <v>GVEC</v>
      </c>
      <c r="E263" s="19" t="e">
        <f>IF(OR(INDEX('Raw Data Linear'!$1:$1048576,$B263,MATCH(E$7,'Raw Data Linear'!$1:$1,0))=0,ISNA(INDEX('Raw Data Linear'!$1:$1048576,$B263,MATCH(E$7,'Raw Data Linear'!$1:$1,0)))),"",INDEX('Raw Data Linear'!$1:$1048576,$B263,MATCH(E$7,'Raw Data Linear'!$1:$1,0)))</f>
        <v>#N/A</v>
      </c>
      <c r="F263" s="19" t="str">
        <f>IF(OR(INDEX('Raw Data Linear'!$1:$1048576,$B263,MATCH(F$7,'Raw Data Linear'!$1:$1,0))=0,ISNA(INDEX('Raw Data Linear'!$1:$1048576,$B263,MATCH(F$7,'Raw Data Linear'!$1:$1,0)))),"",INDEX('Raw Data Linear'!$1:$1048576,$B263,MATCH(F$7,'Raw Data Linear'!$1:$1,0)))</f>
        <v>Electric Line Aerial</v>
      </c>
      <c r="G263" s="19"/>
      <c r="H263" s="25" t="str">
        <f>HYPERLINK(IF(OR(INDEX('Raw Data Linear'!$1:$1048576,$B263,MATCH(I$7,'Raw Data Linear'!$1:$1,0))=0,ISNA(INDEX('Raw Data Linear'!$1:$1048576,$B263,MATCH(I$7,'Raw Data Linear'!$1:$1,0)))),"",INDEX('Raw Data Linear'!$1:$1048576,$B263,MATCH(I$7,'Raw Data Linear'!$1:$1,0))),"Map")</f>
        <v>Map</v>
      </c>
      <c r="I263" s="25"/>
      <c r="J263" s="25" t="str">
        <f>HYPERLINK(IF(OR(INDEX('Raw Data Linear'!$1:$1048576,$B263,MATCH(J$7,'Raw Data Linear'!$1:$1,0))=0,ISNA(INDEX('Raw Data Linear'!$1:$1048576,$B263,MATCH(J$7,'Raw Data Linear'!$1:$1,0)))),"",INDEX('Raw Data Linear'!$1:$1048576,$B263,MATCH(J$7,'Raw Data Linear'!$1:$1,0))),"Map")</f>
        <v>Map</v>
      </c>
      <c r="K263" s="55" t="str">
        <f t="shared" si="14"/>
        <v>114+50.70</v>
      </c>
      <c r="L263" s="19"/>
      <c r="M263" s="19"/>
      <c r="N263" s="19" t="str">
        <f>IF(OR(INDEX('Raw Data Linear'!$1:$1048576,$B263,MATCH(N$7,'Raw Data Linear'!$1:$1,0))=0,ISNA(INDEX('Raw Data Linear'!$1:$1048576,$B263,MATCH(N$7,'Raw Data Linear'!$1:$1,0)))),"",INDEX('Raw Data Linear'!$1:$1048576,$B263,MATCH(N$7,'Raw Data Linear'!$1:$1,0)))</f>
        <v>114+50.70</v>
      </c>
      <c r="O263" s="19">
        <f>IF(OR(INDEX('Raw Data Linear'!$1:$1048576,$B263,MATCH(O$7,'Raw Data Linear'!$1:$1,0))=0,ISNA(INDEX('Raw Data Linear'!$1:$1048576,$B263,MATCH(O$7,'Raw Data Linear'!$1:$1,0)))),"",INDEX('Raw Data Linear'!$1:$1048576,$B263,MATCH(O$7,'Raw Data Linear'!$1:$1,0)))</f>
        <v>54.15</v>
      </c>
      <c r="P263" s="19" t="str">
        <f>IF(OR(INDEX('Raw Data Linear'!$1:$1048576,$B263,MATCH(P$7,'Raw Data Linear'!$1:$1,0))=0,ISNA(INDEX('Raw Data Linear'!$1:$1048576,$B263,MATCH(P$7,'Raw Data Linear'!$1:$1,0)))),"",INDEX('Raw Data Linear'!$1:$1048576,$B263,MATCH(P$7,'Raw Data Linear'!$1:$1,0)))</f>
        <v>114+50.68</v>
      </c>
      <c r="Q263" s="19">
        <f>IF(OR(INDEX('Raw Data Linear'!$1:$1048576,$B263,MATCH(Q$7,'Raw Data Linear'!$1:$1,0))=0,ISNA(INDEX('Raw Data Linear'!$1:$1048576,$B263,MATCH(Q$7,'Raw Data Linear'!$1:$1,0)))),"",INDEX('Raw Data Linear'!$1:$1048576,$B263,MATCH(Q$7,'Raw Data Linear'!$1:$1,0)))</f>
        <v>19.52</v>
      </c>
      <c r="R263" s="19" t="str">
        <f>IF(OR(INDEX('Raw Data Linear'!$1:$1048576,$B263,MATCH(R$7,'Raw Data Linear'!$1:$1,0))=0,ISNA(INDEX('Raw Data Linear'!$1:$1048576,$B263,MATCH(R$7,'Raw Data Linear'!$1:$1,0)))),"",INDEX('Raw Data Linear'!$1:$1048576,$B263,MATCH(R$7,'Raw Data Linear'!$1:$1,0)))</f>
        <v>RELOCATE</v>
      </c>
      <c r="S263" s="19" t="str">
        <f>IF(OR(INDEX('Raw Data Linear'!$1:$1048576,$B263,MATCH(S$7,'Raw Data Linear'!$1:$1,0))=0,ISNA(INDEX('Raw Data Linear'!$1:$1048576,$B263,MATCH(S$7,'Raw Data Linear'!$1:$1,0)))),"",INDEX('Raw Data Linear'!$1:$1048576,$B263,MATCH(S$7,'Raw Data Linear'!$1:$1,0)))</f>
        <v>CONFLICT</v>
      </c>
      <c r="T263" s="19" t="str">
        <f>IF(OR(INDEX('Raw Data Linear'!$1:$1048576,$B263,MATCH(T$7,'Raw Data Linear'!$1:$1,0))=0,ISNA(INDEX('Raw Data Linear'!$1:$1048576,$B263,MATCH(T$7,'Raw Data Linear'!$1:$1,0)))),"",INDEX('Raw Data Linear'!$1:$1048576,$B263,MATCH(T$7,'Raw Data Linear'!$1:$1,0)))</f>
        <v>LOCATED WITHIN FOOTPRINT OF PROPOSED IMPROVEMENTS</v>
      </c>
    </row>
    <row r="264" spans="1:20" ht="48" customHeight="1" x14ac:dyDescent="0.3">
      <c r="A264" s="3">
        <f t="shared" si="13"/>
        <v>1</v>
      </c>
      <c r="B264" s="3">
        <v>108</v>
      </c>
      <c r="C264" s="18">
        <f>IF(OR(INDEX('Raw Data Linear'!$1:$1048576,$B264,MATCH(C$7,'Raw Data Linear'!$1:$1,0))=0,ISNA(INDEX('Raw Data Linear'!$1:$1048576,$B264,MATCH(C$7,'Raw Data Linear'!$1:$1,0)))),"",INDEX('Raw Data Linear'!$1:$1048576,$B264,MATCH(C$7,'Raw Data Linear'!$1:$1,0)))</f>
        <v>238</v>
      </c>
      <c r="D264" s="18" t="str">
        <f>IF(OR(INDEX('Raw Data Linear'!$1:$1048576,$B264,MATCH(D$7,'Raw Data Linear'!$1:$1,0))=0,ISNA(INDEX('Raw Data Linear'!$1:$1048576,$B264,MATCH(D$7,'Raw Data Linear'!$1:$1,0)))),"",INDEX('Raw Data Linear'!$1:$1048576,$B264,MATCH(D$7,'Raw Data Linear'!$1:$1,0)))</f>
        <v>CHARTER</v>
      </c>
      <c r="E264" s="18" t="e">
        <f>IF(OR(INDEX('Raw Data Linear'!$1:$1048576,$B264,MATCH(E$7,'Raw Data Linear'!$1:$1,0))=0,ISNA(INDEX('Raw Data Linear'!$1:$1048576,$B264,MATCH(E$7,'Raw Data Linear'!$1:$1,0)))),"",INDEX('Raw Data Linear'!$1:$1048576,$B264,MATCH(E$7,'Raw Data Linear'!$1:$1,0)))</f>
        <v>#N/A</v>
      </c>
      <c r="F264" s="18" t="str">
        <f>IF(OR(INDEX('Raw Data Linear'!$1:$1048576,$B264,MATCH(F$7,'Raw Data Linear'!$1:$1,0))=0,ISNA(INDEX('Raw Data Linear'!$1:$1048576,$B264,MATCH(F$7,'Raw Data Linear'!$1:$1,0)))),"",INDEX('Raw Data Linear'!$1:$1048576,$B264,MATCH(F$7,'Raw Data Linear'!$1:$1,0)))</f>
        <v>Communications Line Aerial</v>
      </c>
      <c r="G264" s="18"/>
      <c r="H264" s="24" t="str">
        <f>HYPERLINK(IF(OR(INDEX('Raw Data Linear'!$1:$1048576,$B264,MATCH(I$7,'Raw Data Linear'!$1:$1,0))=0,ISNA(INDEX('Raw Data Linear'!$1:$1048576,$B264,MATCH(I$7,'Raw Data Linear'!$1:$1,0)))),"",INDEX('Raw Data Linear'!$1:$1048576,$B264,MATCH(I$7,'Raw Data Linear'!$1:$1,0))),"Map")</f>
        <v>Map</v>
      </c>
      <c r="I264" s="24"/>
      <c r="J264" s="24" t="str">
        <f>HYPERLINK(IF(OR(INDEX('Raw Data Linear'!$1:$1048576,$B264,MATCH(J$7,'Raw Data Linear'!$1:$1,0))=0,ISNA(INDEX('Raw Data Linear'!$1:$1048576,$B264,MATCH(J$7,'Raw Data Linear'!$1:$1,0)))),"",INDEX('Raw Data Linear'!$1:$1048576,$B264,MATCH(J$7,'Raw Data Linear'!$1:$1,0))),"Map")</f>
        <v>Map</v>
      </c>
      <c r="K264" s="54" t="str">
        <f t="shared" si="14"/>
        <v>114+50.70</v>
      </c>
      <c r="L264" s="18"/>
      <c r="M264" s="18"/>
      <c r="N264" s="18" t="str">
        <f>IF(OR(INDEX('Raw Data Linear'!$1:$1048576,$B264,MATCH(N$7,'Raw Data Linear'!$1:$1,0))=0,ISNA(INDEX('Raw Data Linear'!$1:$1048576,$B264,MATCH(N$7,'Raw Data Linear'!$1:$1,0)))),"",INDEX('Raw Data Linear'!$1:$1048576,$B264,MATCH(N$7,'Raw Data Linear'!$1:$1,0)))</f>
        <v>114+50.70</v>
      </c>
      <c r="O264" s="18">
        <f>IF(OR(INDEX('Raw Data Linear'!$1:$1048576,$B264,MATCH(O$7,'Raw Data Linear'!$1:$1,0))=0,ISNA(INDEX('Raw Data Linear'!$1:$1048576,$B264,MATCH(O$7,'Raw Data Linear'!$1:$1,0)))),"",INDEX('Raw Data Linear'!$1:$1048576,$B264,MATCH(O$7,'Raw Data Linear'!$1:$1,0)))</f>
        <v>54.15</v>
      </c>
      <c r="P264" s="18" t="str">
        <f>IF(OR(INDEX('Raw Data Linear'!$1:$1048576,$B264,MATCH(P$7,'Raw Data Linear'!$1:$1,0))=0,ISNA(INDEX('Raw Data Linear'!$1:$1048576,$B264,MATCH(P$7,'Raw Data Linear'!$1:$1,0)))),"",INDEX('Raw Data Linear'!$1:$1048576,$B264,MATCH(P$7,'Raw Data Linear'!$1:$1,0)))</f>
        <v>114+50.68</v>
      </c>
      <c r="Q264" s="18">
        <f>IF(OR(INDEX('Raw Data Linear'!$1:$1048576,$B264,MATCH(Q$7,'Raw Data Linear'!$1:$1,0))=0,ISNA(INDEX('Raw Data Linear'!$1:$1048576,$B264,MATCH(Q$7,'Raw Data Linear'!$1:$1,0)))),"",INDEX('Raw Data Linear'!$1:$1048576,$B264,MATCH(Q$7,'Raw Data Linear'!$1:$1,0)))</f>
        <v>19.52</v>
      </c>
      <c r="R264" s="18" t="str">
        <f>IF(OR(INDEX('Raw Data Linear'!$1:$1048576,$B264,MATCH(R$7,'Raw Data Linear'!$1:$1,0))=0,ISNA(INDEX('Raw Data Linear'!$1:$1048576,$B264,MATCH(R$7,'Raw Data Linear'!$1:$1,0)))),"",INDEX('Raw Data Linear'!$1:$1048576,$B264,MATCH(R$7,'Raw Data Linear'!$1:$1,0)))</f>
        <v>RELOCATE</v>
      </c>
      <c r="S264" s="18" t="str">
        <f>IF(OR(INDEX('Raw Data Linear'!$1:$1048576,$B264,MATCH(S$7,'Raw Data Linear'!$1:$1,0))=0,ISNA(INDEX('Raw Data Linear'!$1:$1048576,$B264,MATCH(S$7,'Raw Data Linear'!$1:$1,0)))),"",INDEX('Raw Data Linear'!$1:$1048576,$B264,MATCH(S$7,'Raw Data Linear'!$1:$1,0)))</f>
        <v>CONFLICT</v>
      </c>
      <c r="T264" s="18" t="str">
        <f>IF(OR(INDEX('Raw Data Linear'!$1:$1048576,$B264,MATCH(T$7,'Raw Data Linear'!$1:$1,0))=0,ISNA(INDEX('Raw Data Linear'!$1:$1048576,$B264,MATCH(T$7,'Raw Data Linear'!$1:$1,0)))),"",INDEX('Raw Data Linear'!$1:$1048576,$B264,MATCH(T$7,'Raw Data Linear'!$1:$1,0)))</f>
        <v>LOCATED WITHIN FOOTPRINT OF PROPOSED IMPROVEMENTS</v>
      </c>
    </row>
    <row r="265" spans="1:20" ht="48" customHeight="1" x14ac:dyDescent="0.3">
      <c r="A265" s="3">
        <f t="shared" si="13"/>
        <v>1</v>
      </c>
      <c r="B265" s="3">
        <v>109</v>
      </c>
      <c r="C265" s="19">
        <f>IF(OR(INDEX('Raw Data Linear'!$1:$1048576,$B265,MATCH(C$7,'Raw Data Linear'!$1:$1,0))=0,ISNA(INDEX('Raw Data Linear'!$1:$1048576,$B265,MATCH(C$7,'Raw Data Linear'!$1:$1,0)))),"",INDEX('Raw Data Linear'!$1:$1048576,$B265,MATCH(C$7,'Raw Data Linear'!$1:$1,0)))</f>
        <v>239</v>
      </c>
      <c r="D265" s="19" t="str">
        <f>IF(OR(INDEX('Raw Data Linear'!$1:$1048576,$B265,MATCH(D$7,'Raw Data Linear'!$1:$1,0))=0,ISNA(INDEX('Raw Data Linear'!$1:$1048576,$B265,MATCH(D$7,'Raw Data Linear'!$1:$1,0)))),"",INDEX('Raw Data Linear'!$1:$1048576,$B265,MATCH(D$7,'Raw Data Linear'!$1:$1,0)))</f>
        <v>GREEN VALLEY SUD</v>
      </c>
      <c r="E265" s="19" t="e">
        <f>IF(OR(INDEX('Raw Data Linear'!$1:$1048576,$B265,MATCH(E$7,'Raw Data Linear'!$1:$1,0))=0,ISNA(INDEX('Raw Data Linear'!$1:$1048576,$B265,MATCH(E$7,'Raw Data Linear'!$1:$1,0)))),"",INDEX('Raw Data Linear'!$1:$1048576,$B265,MATCH(E$7,'Raw Data Linear'!$1:$1,0)))</f>
        <v>#N/A</v>
      </c>
      <c r="F265" s="19" t="str">
        <f>IF(OR(INDEX('Raw Data Linear'!$1:$1048576,$B265,MATCH(F$7,'Raw Data Linear'!$1:$1,0))=0,ISNA(INDEX('Raw Data Linear'!$1:$1048576,$B265,MATCH(F$7,'Raw Data Linear'!$1:$1,0)))),"",INDEX('Raw Data Linear'!$1:$1048576,$B265,MATCH(F$7,'Raw Data Linear'!$1:$1,0)))</f>
        <v>Water Line</v>
      </c>
      <c r="G265" s="19"/>
      <c r="H265" s="25" t="str">
        <f>HYPERLINK(IF(OR(INDEX('Raw Data Linear'!$1:$1048576,$B265,MATCH(I$7,'Raw Data Linear'!$1:$1,0))=0,ISNA(INDEX('Raw Data Linear'!$1:$1048576,$B265,MATCH(I$7,'Raw Data Linear'!$1:$1,0)))),"",INDEX('Raw Data Linear'!$1:$1048576,$B265,MATCH(I$7,'Raw Data Linear'!$1:$1,0))),"Map")</f>
        <v>Map</v>
      </c>
      <c r="I265" s="25"/>
      <c r="J265" s="25" t="str">
        <f>HYPERLINK(IF(OR(INDEX('Raw Data Linear'!$1:$1048576,$B265,MATCH(J$7,'Raw Data Linear'!$1:$1,0))=0,ISNA(INDEX('Raw Data Linear'!$1:$1048576,$B265,MATCH(J$7,'Raw Data Linear'!$1:$1,0)))),"",INDEX('Raw Data Linear'!$1:$1048576,$B265,MATCH(J$7,'Raw Data Linear'!$1:$1,0))),"Map")</f>
        <v>Map</v>
      </c>
      <c r="K265" s="55" t="str">
        <f t="shared" si="14"/>
        <v>114+02.70</v>
      </c>
      <c r="L265" s="19"/>
      <c r="M265" s="19"/>
      <c r="N265" s="19" t="str">
        <f>IF(OR(INDEX('Raw Data Linear'!$1:$1048576,$B265,MATCH(N$7,'Raw Data Linear'!$1:$1,0))=0,ISNA(INDEX('Raw Data Linear'!$1:$1048576,$B265,MATCH(N$7,'Raw Data Linear'!$1:$1,0)))),"",INDEX('Raw Data Linear'!$1:$1048576,$B265,MATCH(N$7,'Raw Data Linear'!$1:$1,0)))</f>
        <v>114+02.70</v>
      </c>
      <c r="O265" s="19">
        <f>IF(OR(INDEX('Raw Data Linear'!$1:$1048576,$B265,MATCH(O$7,'Raw Data Linear'!$1:$1,0))=0,ISNA(INDEX('Raw Data Linear'!$1:$1048576,$B265,MATCH(O$7,'Raw Data Linear'!$1:$1,0)))),"",INDEX('Raw Data Linear'!$1:$1048576,$B265,MATCH(O$7,'Raw Data Linear'!$1:$1,0)))</f>
        <v>24.88</v>
      </c>
      <c r="P265" s="19" t="str">
        <f>IF(OR(INDEX('Raw Data Linear'!$1:$1048576,$B265,MATCH(P$7,'Raw Data Linear'!$1:$1,0))=0,ISNA(INDEX('Raw Data Linear'!$1:$1048576,$B265,MATCH(P$7,'Raw Data Linear'!$1:$1,0)))),"",INDEX('Raw Data Linear'!$1:$1048576,$B265,MATCH(P$7,'Raw Data Linear'!$1:$1,0)))</f>
        <v>114+06.18</v>
      </c>
      <c r="Q265" s="19">
        <f>IF(OR(INDEX('Raw Data Linear'!$1:$1048576,$B265,MATCH(Q$7,'Raw Data Linear'!$1:$1,0))=0,ISNA(INDEX('Raw Data Linear'!$1:$1048576,$B265,MATCH(Q$7,'Raw Data Linear'!$1:$1,0)))),"",INDEX('Raw Data Linear'!$1:$1048576,$B265,MATCH(Q$7,'Raw Data Linear'!$1:$1,0)))</f>
        <v>-39.33</v>
      </c>
      <c r="R265" s="19" t="str">
        <f>IF(OR(INDEX('Raw Data Linear'!$1:$1048576,$B265,MATCH(R$7,'Raw Data Linear'!$1:$1,0))=0,ISNA(INDEX('Raw Data Linear'!$1:$1048576,$B265,MATCH(R$7,'Raw Data Linear'!$1:$1,0)))),"",INDEX('Raw Data Linear'!$1:$1048576,$B265,MATCH(R$7,'Raw Data Linear'!$1:$1,0)))</f>
        <v>RELOCATE</v>
      </c>
      <c r="S265" s="19" t="str">
        <f>IF(OR(INDEX('Raw Data Linear'!$1:$1048576,$B265,MATCH(S$7,'Raw Data Linear'!$1:$1,0))=0,ISNA(INDEX('Raw Data Linear'!$1:$1048576,$B265,MATCH(S$7,'Raw Data Linear'!$1:$1,0)))),"",INDEX('Raw Data Linear'!$1:$1048576,$B265,MATCH(S$7,'Raw Data Linear'!$1:$1,0)))</f>
        <v>CONFLICT</v>
      </c>
      <c r="T265" s="19" t="str">
        <f>IF(OR(INDEX('Raw Data Linear'!$1:$1048576,$B265,MATCH(T$7,'Raw Data Linear'!$1:$1,0))=0,ISNA(INDEX('Raw Data Linear'!$1:$1048576,$B265,MATCH(T$7,'Raw Data Linear'!$1:$1,0)))),"",INDEX('Raw Data Linear'!$1:$1048576,$B265,MATCH(T$7,'Raw Data Linear'!$1:$1,0)))</f>
        <v>LOCATED WITHIN FOOTPRINT OF PROPOSED IMPROVEMENTS</v>
      </c>
    </row>
    <row r="266" spans="1:20" ht="48" customHeight="1" x14ac:dyDescent="0.3">
      <c r="A266" s="3">
        <f t="shared" si="13"/>
        <v>1</v>
      </c>
      <c r="B266" s="3">
        <v>110</v>
      </c>
      <c r="C266" s="18">
        <f>IF(OR(INDEX('Raw Data Linear'!$1:$1048576,$B266,MATCH(C$7,'Raw Data Linear'!$1:$1,0))=0,ISNA(INDEX('Raw Data Linear'!$1:$1048576,$B266,MATCH(C$7,'Raw Data Linear'!$1:$1,0)))),"",INDEX('Raw Data Linear'!$1:$1048576,$B266,MATCH(C$7,'Raw Data Linear'!$1:$1,0)))</f>
        <v>243</v>
      </c>
      <c r="D266" s="18" t="str">
        <f>IF(OR(INDEX('Raw Data Linear'!$1:$1048576,$B266,MATCH(D$7,'Raw Data Linear'!$1:$1,0))=0,ISNA(INDEX('Raw Data Linear'!$1:$1048576,$B266,MATCH(D$7,'Raw Data Linear'!$1:$1,0)))),"",INDEX('Raw Data Linear'!$1:$1048576,$B266,MATCH(D$7,'Raw Data Linear'!$1:$1,0)))</f>
        <v>GVEC</v>
      </c>
      <c r="E266" s="18" t="e">
        <f>IF(OR(INDEX('Raw Data Linear'!$1:$1048576,$B266,MATCH(E$7,'Raw Data Linear'!$1:$1,0))=0,ISNA(INDEX('Raw Data Linear'!$1:$1048576,$B266,MATCH(E$7,'Raw Data Linear'!$1:$1,0)))),"",INDEX('Raw Data Linear'!$1:$1048576,$B266,MATCH(E$7,'Raw Data Linear'!$1:$1,0)))</f>
        <v>#N/A</v>
      </c>
      <c r="F266" s="18" t="str">
        <f>IF(OR(INDEX('Raw Data Linear'!$1:$1048576,$B266,MATCH(F$7,'Raw Data Linear'!$1:$1,0))=0,ISNA(INDEX('Raw Data Linear'!$1:$1048576,$B266,MATCH(F$7,'Raw Data Linear'!$1:$1,0)))),"",INDEX('Raw Data Linear'!$1:$1048576,$B266,MATCH(F$7,'Raw Data Linear'!$1:$1,0)))</f>
        <v>Electric Line Aerial</v>
      </c>
      <c r="G266" s="18"/>
      <c r="H266" s="24" t="str">
        <f>HYPERLINK(IF(OR(INDEX('Raw Data Linear'!$1:$1048576,$B266,MATCH(I$7,'Raw Data Linear'!$1:$1,0))=0,ISNA(INDEX('Raw Data Linear'!$1:$1048576,$B266,MATCH(I$7,'Raw Data Linear'!$1:$1,0)))),"",INDEX('Raw Data Linear'!$1:$1048576,$B266,MATCH(I$7,'Raw Data Linear'!$1:$1,0))),"Map")</f>
        <v>Map</v>
      </c>
      <c r="I266" s="24"/>
      <c r="J266" s="24" t="str">
        <f>HYPERLINK(IF(OR(INDEX('Raw Data Linear'!$1:$1048576,$B266,MATCH(J$7,'Raw Data Linear'!$1:$1,0))=0,ISNA(INDEX('Raw Data Linear'!$1:$1048576,$B266,MATCH(J$7,'Raw Data Linear'!$1:$1,0)))),"",INDEX('Raw Data Linear'!$1:$1048576,$B266,MATCH(J$7,'Raw Data Linear'!$1:$1,0))),"Map")</f>
        <v>Map</v>
      </c>
      <c r="K266" s="54" t="str">
        <f t="shared" si="14"/>
        <v>108+37.82</v>
      </c>
      <c r="L266" s="18"/>
      <c r="M266" s="18"/>
      <c r="N266" s="18" t="str">
        <f>IF(OR(INDEX('Raw Data Linear'!$1:$1048576,$B266,MATCH(N$7,'Raw Data Linear'!$1:$1,0))=0,ISNA(INDEX('Raw Data Linear'!$1:$1048576,$B266,MATCH(N$7,'Raw Data Linear'!$1:$1,0)))),"",INDEX('Raw Data Linear'!$1:$1048576,$B266,MATCH(N$7,'Raw Data Linear'!$1:$1,0)))</f>
        <v>108+37.82</v>
      </c>
      <c r="O266" s="18">
        <f>IF(OR(INDEX('Raw Data Linear'!$1:$1048576,$B266,MATCH(O$7,'Raw Data Linear'!$1:$1,0))=0,ISNA(INDEX('Raw Data Linear'!$1:$1048576,$B266,MATCH(O$7,'Raw Data Linear'!$1:$1,0)))),"",INDEX('Raw Data Linear'!$1:$1048576,$B266,MATCH(O$7,'Raw Data Linear'!$1:$1,0)))</f>
        <v>-54.06</v>
      </c>
      <c r="P266" s="18" t="str">
        <f>IF(OR(INDEX('Raw Data Linear'!$1:$1048576,$B266,MATCH(P$7,'Raw Data Linear'!$1:$1,0))=0,ISNA(INDEX('Raw Data Linear'!$1:$1048576,$B266,MATCH(P$7,'Raw Data Linear'!$1:$1,0)))),"",INDEX('Raw Data Linear'!$1:$1048576,$B266,MATCH(P$7,'Raw Data Linear'!$1:$1,0)))</f>
        <v>108+58.61</v>
      </c>
      <c r="Q266" s="18">
        <f>IF(OR(INDEX('Raw Data Linear'!$1:$1048576,$B266,MATCH(Q$7,'Raw Data Linear'!$1:$1,0))=0,ISNA(INDEX('Raw Data Linear'!$1:$1048576,$B266,MATCH(Q$7,'Raw Data Linear'!$1:$1,0)))),"",INDEX('Raw Data Linear'!$1:$1048576,$B266,MATCH(Q$7,'Raw Data Linear'!$1:$1,0)))</f>
        <v>18.87</v>
      </c>
      <c r="R266" s="18" t="str">
        <f>IF(OR(INDEX('Raw Data Linear'!$1:$1048576,$B266,MATCH(R$7,'Raw Data Linear'!$1:$1,0))=0,ISNA(INDEX('Raw Data Linear'!$1:$1048576,$B266,MATCH(R$7,'Raw Data Linear'!$1:$1,0)))),"",INDEX('Raw Data Linear'!$1:$1048576,$B266,MATCH(R$7,'Raw Data Linear'!$1:$1,0)))</f>
        <v>RELOCATE</v>
      </c>
      <c r="S266" s="18" t="str">
        <f>IF(OR(INDEX('Raw Data Linear'!$1:$1048576,$B266,MATCH(S$7,'Raw Data Linear'!$1:$1,0))=0,ISNA(INDEX('Raw Data Linear'!$1:$1048576,$B266,MATCH(S$7,'Raw Data Linear'!$1:$1,0)))),"",INDEX('Raw Data Linear'!$1:$1048576,$B266,MATCH(S$7,'Raw Data Linear'!$1:$1,0)))</f>
        <v>CONFLICT</v>
      </c>
      <c r="T266" s="18" t="str">
        <f>IF(OR(INDEX('Raw Data Linear'!$1:$1048576,$B266,MATCH(T$7,'Raw Data Linear'!$1:$1,0))=0,ISNA(INDEX('Raw Data Linear'!$1:$1048576,$B266,MATCH(T$7,'Raw Data Linear'!$1:$1,0)))),"",INDEX('Raw Data Linear'!$1:$1048576,$B266,MATCH(T$7,'Raw Data Linear'!$1:$1,0)))</f>
        <v>LOCATED WITHIN FOOTPRINT OF PROPOSED IMPROVEMENTS</v>
      </c>
    </row>
    <row r="267" spans="1:20" ht="48" customHeight="1" x14ac:dyDescent="0.3">
      <c r="A267" s="3">
        <f t="shared" si="13"/>
        <v>1</v>
      </c>
      <c r="B267" s="3">
        <v>111</v>
      </c>
      <c r="C267" s="19">
        <f>IF(OR(INDEX('Raw Data Linear'!$1:$1048576,$B267,MATCH(C$7,'Raw Data Linear'!$1:$1,0))=0,ISNA(INDEX('Raw Data Linear'!$1:$1048576,$B267,MATCH(C$7,'Raw Data Linear'!$1:$1,0)))),"",INDEX('Raw Data Linear'!$1:$1048576,$B267,MATCH(C$7,'Raw Data Linear'!$1:$1,0)))</f>
        <v>244</v>
      </c>
      <c r="D267" s="19" t="str">
        <f>IF(OR(INDEX('Raw Data Linear'!$1:$1048576,$B267,MATCH(D$7,'Raw Data Linear'!$1:$1,0))=0,ISNA(INDEX('Raw Data Linear'!$1:$1048576,$B267,MATCH(D$7,'Raw Data Linear'!$1:$1,0)))),"",INDEX('Raw Data Linear'!$1:$1048576,$B267,MATCH(D$7,'Raw Data Linear'!$1:$1,0)))</f>
        <v>GVEC</v>
      </c>
      <c r="E267" s="19" t="e">
        <f>IF(OR(INDEX('Raw Data Linear'!$1:$1048576,$B267,MATCH(E$7,'Raw Data Linear'!$1:$1,0))=0,ISNA(INDEX('Raw Data Linear'!$1:$1048576,$B267,MATCH(E$7,'Raw Data Linear'!$1:$1,0)))),"",INDEX('Raw Data Linear'!$1:$1048576,$B267,MATCH(E$7,'Raw Data Linear'!$1:$1,0)))</f>
        <v>#N/A</v>
      </c>
      <c r="F267" s="19" t="str">
        <f>IF(OR(INDEX('Raw Data Linear'!$1:$1048576,$B267,MATCH(F$7,'Raw Data Linear'!$1:$1,0))=0,ISNA(INDEX('Raw Data Linear'!$1:$1048576,$B267,MATCH(F$7,'Raw Data Linear'!$1:$1,0)))),"",INDEX('Raw Data Linear'!$1:$1048576,$B267,MATCH(F$7,'Raw Data Linear'!$1:$1,0)))</f>
        <v>Electric Line Aerial</v>
      </c>
      <c r="G267" s="19"/>
      <c r="H267" s="25" t="str">
        <f>HYPERLINK(IF(OR(INDEX('Raw Data Linear'!$1:$1048576,$B267,MATCH(I$7,'Raw Data Linear'!$1:$1,0))=0,ISNA(INDEX('Raw Data Linear'!$1:$1048576,$B267,MATCH(I$7,'Raw Data Linear'!$1:$1,0)))),"",INDEX('Raw Data Linear'!$1:$1048576,$B267,MATCH(I$7,'Raw Data Linear'!$1:$1,0))),"Map")</f>
        <v>Map</v>
      </c>
      <c r="I267" s="25"/>
      <c r="J267" s="25" t="str">
        <f>HYPERLINK(IF(OR(INDEX('Raw Data Linear'!$1:$1048576,$B267,MATCH(J$7,'Raw Data Linear'!$1:$1,0))=0,ISNA(INDEX('Raw Data Linear'!$1:$1048576,$B267,MATCH(J$7,'Raw Data Linear'!$1:$1,0)))),"",INDEX('Raw Data Linear'!$1:$1048576,$B267,MATCH(J$7,'Raw Data Linear'!$1:$1,0))),"Map")</f>
        <v>Map</v>
      </c>
      <c r="K267" s="55" t="str">
        <f t="shared" si="14"/>
        <v>108+37.82</v>
      </c>
      <c r="L267" s="19"/>
      <c r="M267" s="19"/>
      <c r="N267" s="19" t="str">
        <f>IF(OR(INDEX('Raw Data Linear'!$1:$1048576,$B267,MATCH(N$7,'Raw Data Linear'!$1:$1,0))=0,ISNA(INDEX('Raw Data Linear'!$1:$1048576,$B267,MATCH(N$7,'Raw Data Linear'!$1:$1,0)))),"",INDEX('Raw Data Linear'!$1:$1048576,$B267,MATCH(N$7,'Raw Data Linear'!$1:$1,0)))</f>
        <v>108+37.82</v>
      </c>
      <c r="O267" s="19">
        <f>IF(OR(INDEX('Raw Data Linear'!$1:$1048576,$B267,MATCH(O$7,'Raw Data Linear'!$1:$1,0))=0,ISNA(INDEX('Raw Data Linear'!$1:$1048576,$B267,MATCH(O$7,'Raw Data Linear'!$1:$1,0)))),"",INDEX('Raw Data Linear'!$1:$1048576,$B267,MATCH(O$7,'Raw Data Linear'!$1:$1,0)))</f>
        <v>-54.06</v>
      </c>
      <c r="P267" s="19" t="str">
        <f>IF(OR(INDEX('Raw Data Linear'!$1:$1048576,$B267,MATCH(P$7,'Raw Data Linear'!$1:$1,0))=0,ISNA(INDEX('Raw Data Linear'!$1:$1048576,$B267,MATCH(P$7,'Raw Data Linear'!$1:$1,0)))),"",INDEX('Raw Data Linear'!$1:$1048576,$B267,MATCH(P$7,'Raw Data Linear'!$1:$1,0)))</f>
        <v>108+58.61</v>
      </c>
      <c r="Q267" s="19">
        <f>IF(OR(INDEX('Raw Data Linear'!$1:$1048576,$B267,MATCH(Q$7,'Raw Data Linear'!$1:$1,0))=0,ISNA(INDEX('Raw Data Linear'!$1:$1048576,$B267,MATCH(Q$7,'Raw Data Linear'!$1:$1,0)))),"",INDEX('Raw Data Linear'!$1:$1048576,$B267,MATCH(Q$7,'Raw Data Linear'!$1:$1,0)))</f>
        <v>18.87</v>
      </c>
      <c r="R267" s="19" t="str">
        <f>IF(OR(INDEX('Raw Data Linear'!$1:$1048576,$B267,MATCH(R$7,'Raw Data Linear'!$1:$1,0))=0,ISNA(INDEX('Raw Data Linear'!$1:$1048576,$B267,MATCH(R$7,'Raw Data Linear'!$1:$1,0)))),"",INDEX('Raw Data Linear'!$1:$1048576,$B267,MATCH(R$7,'Raw Data Linear'!$1:$1,0)))</f>
        <v>RELOCATE</v>
      </c>
      <c r="S267" s="19" t="str">
        <f>IF(OR(INDEX('Raw Data Linear'!$1:$1048576,$B267,MATCH(S$7,'Raw Data Linear'!$1:$1,0))=0,ISNA(INDEX('Raw Data Linear'!$1:$1048576,$B267,MATCH(S$7,'Raw Data Linear'!$1:$1,0)))),"",INDEX('Raw Data Linear'!$1:$1048576,$B267,MATCH(S$7,'Raw Data Linear'!$1:$1,0)))</f>
        <v>CONFLICT</v>
      </c>
      <c r="T267" s="19" t="str">
        <f>IF(OR(INDEX('Raw Data Linear'!$1:$1048576,$B267,MATCH(T$7,'Raw Data Linear'!$1:$1,0))=0,ISNA(INDEX('Raw Data Linear'!$1:$1048576,$B267,MATCH(T$7,'Raw Data Linear'!$1:$1,0)))),"",INDEX('Raw Data Linear'!$1:$1048576,$B267,MATCH(T$7,'Raw Data Linear'!$1:$1,0)))</f>
        <v>LOCATED WITHIN FOOTPRINT OF PROPOSED IMPROVEMENTS</v>
      </c>
    </row>
    <row r="268" spans="1:20" ht="48" customHeight="1" x14ac:dyDescent="0.3">
      <c r="A268" s="3">
        <f t="shared" si="13"/>
        <v>1</v>
      </c>
      <c r="B268" s="3">
        <v>112</v>
      </c>
      <c r="C268" s="18">
        <f>IF(OR(INDEX('Raw Data Linear'!$1:$1048576,$B268,MATCH(C$7,'Raw Data Linear'!$1:$1,0))=0,ISNA(INDEX('Raw Data Linear'!$1:$1048576,$B268,MATCH(C$7,'Raw Data Linear'!$1:$1,0)))),"",INDEX('Raw Data Linear'!$1:$1048576,$B268,MATCH(C$7,'Raw Data Linear'!$1:$1,0)))</f>
        <v>246</v>
      </c>
      <c r="D268" s="18" t="str">
        <f>IF(OR(INDEX('Raw Data Linear'!$1:$1048576,$B268,MATCH(D$7,'Raw Data Linear'!$1:$1,0))=0,ISNA(INDEX('Raw Data Linear'!$1:$1048576,$B268,MATCH(D$7,'Raw Data Linear'!$1:$1,0)))),"",INDEX('Raw Data Linear'!$1:$1048576,$B268,MATCH(D$7,'Raw Data Linear'!$1:$1,0)))</f>
        <v>AT&amp;T</v>
      </c>
      <c r="E268" s="18" t="e">
        <f>IF(OR(INDEX('Raw Data Linear'!$1:$1048576,$B268,MATCH(E$7,'Raw Data Linear'!$1:$1,0))=0,ISNA(INDEX('Raw Data Linear'!$1:$1048576,$B268,MATCH(E$7,'Raw Data Linear'!$1:$1,0)))),"",INDEX('Raw Data Linear'!$1:$1048576,$B268,MATCH(E$7,'Raw Data Linear'!$1:$1,0)))</f>
        <v>#N/A</v>
      </c>
      <c r="F268" s="18" t="str">
        <f>IF(OR(INDEX('Raw Data Linear'!$1:$1048576,$B268,MATCH(F$7,'Raw Data Linear'!$1:$1,0))=0,ISNA(INDEX('Raw Data Linear'!$1:$1048576,$B268,MATCH(F$7,'Raw Data Linear'!$1:$1,0)))),"",INDEX('Raw Data Linear'!$1:$1048576,$B268,MATCH(F$7,'Raw Data Linear'!$1:$1,0)))</f>
        <v>Communications Line Underground</v>
      </c>
      <c r="G268" s="18"/>
      <c r="H268" s="24" t="str">
        <f>HYPERLINK(IF(OR(INDEX('Raw Data Linear'!$1:$1048576,$B268,MATCH(I$7,'Raw Data Linear'!$1:$1,0))=0,ISNA(INDEX('Raw Data Linear'!$1:$1048576,$B268,MATCH(I$7,'Raw Data Linear'!$1:$1,0)))),"",INDEX('Raw Data Linear'!$1:$1048576,$B268,MATCH(I$7,'Raw Data Linear'!$1:$1,0))),"Map")</f>
        <v>Map</v>
      </c>
      <c r="I268" s="24"/>
      <c r="J268" s="24" t="str">
        <f>HYPERLINK(IF(OR(INDEX('Raw Data Linear'!$1:$1048576,$B268,MATCH(J$7,'Raw Data Linear'!$1:$1,0))=0,ISNA(INDEX('Raw Data Linear'!$1:$1048576,$B268,MATCH(J$7,'Raw Data Linear'!$1:$1,0)))),"",INDEX('Raw Data Linear'!$1:$1048576,$B268,MATCH(J$7,'Raw Data Linear'!$1:$1,0))),"Map")</f>
        <v>Map</v>
      </c>
      <c r="K268" s="54" t="str">
        <f t="shared" si="14"/>
        <v>108+47.88</v>
      </c>
      <c r="L268" s="18"/>
      <c r="M268" s="18"/>
      <c r="N268" s="18" t="str">
        <f>IF(OR(INDEX('Raw Data Linear'!$1:$1048576,$B268,MATCH(N$7,'Raw Data Linear'!$1:$1,0))=0,ISNA(INDEX('Raw Data Linear'!$1:$1048576,$B268,MATCH(N$7,'Raw Data Linear'!$1:$1,0)))),"",INDEX('Raw Data Linear'!$1:$1048576,$B268,MATCH(N$7,'Raw Data Linear'!$1:$1,0)))</f>
        <v>108+47.88</v>
      </c>
      <c r="O268" s="18">
        <f>IF(OR(INDEX('Raw Data Linear'!$1:$1048576,$B268,MATCH(O$7,'Raw Data Linear'!$1:$1,0))=0,ISNA(INDEX('Raw Data Linear'!$1:$1048576,$B268,MATCH(O$7,'Raw Data Linear'!$1:$1,0)))),"",INDEX('Raw Data Linear'!$1:$1048576,$B268,MATCH(O$7,'Raw Data Linear'!$1:$1,0)))</f>
        <v>14.66</v>
      </c>
      <c r="P268" s="18" t="str">
        <f>IF(OR(INDEX('Raw Data Linear'!$1:$1048576,$B268,MATCH(P$7,'Raw Data Linear'!$1:$1,0))=0,ISNA(INDEX('Raw Data Linear'!$1:$1048576,$B268,MATCH(P$7,'Raw Data Linear'!$1:$1,0)))),"",INDEX('Raw Data Linear'!$1:$1048576,$B268,MATCH(P$7,'Raw Data Linear'!$1:$1,0)))</f>
        <v>108+50.24</v>
      </c>
      <c r="Q268" s="18">
        <f>IF(OR(INDEX('Raw Data Linear'!$1:$1048576,$B268,MATCH(Q$7,'Raw Data Linear'!$1:$1,0))=0,ISNA(INDEX('Raw Data Linear'!$1:$1048576,$B268,MATCH(Q$7,'Raw Data Linear'!$1:$1,0)))),"",INDEX('Raw Data Linear'!$1:$1048576,$B268,MATCH(Q$7,'Raw Data Linear'!$1:$1,0)))</f>
        <v>9.93</v>
      </c>
      <c r="R268" s="18" t="str">
        <f>IF(OR(INDEX('Raw Data Linear'!$1:$1048576,$B268,MATCH(R$7,'Raw Data Linear'!$1:$1,0))=0,ISNA(INDEX('Raw Data Linear'!$1:$1048576,$B268,MATCH(R$7,'Raw Data Linear'!$1:$1,0)))),"",INDEX('Raw Data Linear'!$1:$1048576,$B268,MATCH(R$7,'Raw Data Linear'!$1:$1,0)))</f>
        <v>RELOCATE</v>
      </c>
      <c r="S268" s="18" t="str">
        <f>IF(OR(INDEX('Raw Data Linear'!$1:$1048576,$B268,MATCH(S$7,'Raw Data Linear'!$1:$1,0))=0,ISNA(INDEX('Raw Data Linear'!$1:$1048576,$B268,MATCH(S$7,'Raw Data Linear'!$1:$1,0)))),"",INDEX('Raw Data Linear'!$1:$1048576,$B268,MATCH(S$7,'Raw Data Linear'!$1:$1,0)))</f>
        <v>CONFLICT</v>
      </c>
      <c r="T268" s="18" t="str">
        <f>IF(OR(INDEX('Raw Data Linear'!$1:$1048576,$B268,MATCH(T$7,'Raw Data Linear'!$1:$1,0))=0,ISNA(INDEX('Raw Data Linear'!$1:$1048576,$B268,MATCH(T$7,'Raw Data Linear'!$1:$1,0)))),"",INDEX('Raw Data Linear'!$1:$1048576,$B268,MATCH(T$7,'Raw Data Linear'!$1:$1,0)))</f>
        <v>LOCATED WITHIN FOOTPRINT OF PROPOSED IMPROVEMENTS</v>
      </c>
    </row>
    <row r="269" spans="1:20" ht="48" customHeight="1" x14ac:dyDescent="0.3">
      <c r="A269" s="3">
        <f t="shared" si="13"/>
        <v>1</v>
      </c>
      <c r="B269" s="3">
        <v>113</v>
      </c>
      <c r="C269" s="19">
        <f>IF(OR(INDEX('Raw Data Linear'!$1:$1048576,$B269,MATCH(C$7,'Raw Data Linear'!$1:$1,0))=0,ISNA(INDEX('Raw Data Linear'!$1:$1048576,$B269,MATCH(C$7,'Raw Data Linear'!$1:$1,0)))),"",INDEX('Raw Data Linear'!$1:$1048576,$B269,MATCH(C$7,'Raw Data Linear'!$1:$1,0)))</f>
        <v>249</v>
      </c>
      <c r="D269" s="19" t="str">
        <f>IF(OR(INDEX('Raw Data Linear'!$1:$1048576,$B269,MATCH(D$7,'Raw Data Linear'!$1:$1,0))=0,ISNA(INDEX('Raw Data Linear'!$1:$1048576,$B269,MATCH(D$7,'Raw Data Linear'!$1:$1,0)))),"",INDEX('Raw Data Linear'!$1:$1048576,$B269,MATCH(D$7,'Raw Data Linear'!$1:$1,0)))</f>
        <v>AT&amp;T</v>
      </c>
      <c r="E269" s="19" t="e">
        <f>IF(OR(INDEX('Raw Data Linear'!$1:$1048576,$B269,MATCH(E$7,'Raw Data Linear'!$1:$1,0))=0,ISNA(INDEX('Raw Data Linear'!$1:$1048576,$B269,MATCH(E$7,'Raw Data Linear'!$1:$1,0)))),"",INDEX('Raw Data Linear'!$1:$1048576,$B269,MATCH(E$7,'Raw Data Linear'!$1:$1,0)))</f>
        <v>#N/A</v>
      </c>
      <c r="F269" s="19" t="str">
        <f>IF(OR(INDEX('Raw Data Linear'!$1:$1048576,$B269,MATCH(F$7,'Raw Data Linear'!$1:$1,0))=0,ISNA(INDEX('Raw Data Linear'!$1:$1048576,$B269,MATCH(F$7,'Raw Data Linear'!$1:$1,0)))),"",INDEX('Raw Data Linear'!$1:$1048576,$B269,MATCH(F$7,'Raw Data Linear'!$1:$1,0)))</f>
        <v>Communications Line Underground</v>
      </c>
      <c r="G269" s="19"/>
      <c r="H269" s="25" t="str">
        <f>HYPERLINK(IF(OR(INDEX('Raw Data Linear'!$1:$1048576,$B269,MATCH(I$7,'Raw Data Linear'!$1:$1,0))=0,ISNA(INDEX('Raw Data Linear'!$1:$1048576,$B269,MATCH(I$7,'Raw Data Linear'!$1:$1,0)))),"",INDEX('Raw Data Linear'!$1:$1048576,$B269,MATCH(I$7,'Raw Data Linear'!$1:$1,0))),"Map")</f>
        <v>Map</v>
      </c>
      <c r="I269" s="25"/>
      <c r="J269" s="25" t="str">
        <f>HYPERLINK(IF(OR(INDEX('Raw Data Linear'!$1:$1048576,$B269,MATCH(J$7,'Raw Data Linear'!$1:$1,0))=0,ISNA(INDEX('Raw Data Linear'!$1:$1048576,$B269,MATCH(J$7,'Raw Data Linear'!$1:$1,0)))),"",INDEX('Raw Data Linear'!$1:$1048576,$B269,MATCH(J$7,'Raw Data Linear'!$1:$1,0))),"Map")</f>
        <v>Map</v>
      </c>
      <c r="K269" s="55" t="str">
        <f t="shared" si="14"/>
        <v>108+44.48</v>
      </c>
      <c r="L269" s="19"/>
      <c r="M269" s="19"/>
      <c r="N269" s="19" t="str">
        <f>IF(OR(INDEX('Raw Data Linear'!$1:$1048576,$B269,MATCH(N$7,'Raw Data Linear'!$1:$1,0))=0,ISNA(INDEX('Raw Data Linear'!$1:$1048576,$B269,MATCH(N$7,'Raw Data Linear'!$1:$1,0)))),"",INDEX('Raw Data Linear'!$1:$1048576,$B269,MATCH(N$7,'Raw Data Linear'!$1:$1,0)))</f>
        <v>108+44.48</v>
      </c>
      <c r="O269" s="19">
        <f>IF(OR(INDEX('Raw Data Linear'!$1:$1048576,$B269,MATCH(O$7,'Raw Data Linear'!$1:$1,0))=0,ISNA(INDEX('Raw Data Linear'!$1:$1048576,$B269,MATCH(O$7,'Raw Data Linear'!$1:$1,0)))),"",INDEX('Raw Data Linear'!$1:$1048576,$B269,MATCH(O$7,'Raw Data Linear'!$1:$1,0)))</f>
        <v>14.62</v>
      </c>
      <c r="P269" s="19" t="str">
        <f>IF(OR(INDEX('Raw Data Linear'!$1:$1048576,$B269,MATCH(P$7,'Raw Data Linear'!$1:$1,0))=0,ISNA(INDEX('Raw Data Linear'!$1:$1048576,$B269,MATCH(P$7,'Raw Data Linear'!$1:$1,0)))),"",INDEX('Raw Data Linear'!$1:$1048576,$B269,MATCH(P$7,'Raw Data Linear'!$1:$1,0)))</f>
        <v>108+42.21</v>
      </c>
      <c r="Q269" s="19">
        <f>IF(OR(INDEX('Raw Data Linear'!$1:$1048576,$B269,MATCH(Q$7,'Raw Data Linear'!$1:$1,0))=0,ISNA(INDEX('Raw Data Linear'!$1:$1048576,$B269,MATCH(Q$7,'Raw Data Linear'!$1:$1,0)))),"",INDEX('Raw Data Linear'!$1:$1048576,$B269,MATCH(Q$7,'Raw Data Linear'!$1:$1,0)))</f>
        <v>9.8800000000000008</v>
      </c>
      <c r="R269" s="19" t="str">
        <f>IF(OR(INDEX('Raw Data Linear'!$1:$1048576,$B269,MATCH(R$7,'Raw Data Linear'!$1:$1,0))=0,ISNA(INDEX('Raw Data Linear'!$1:$1048576,$B269,MATCH(R$7,'Raw Data Linear'!$1:$1,0)))),"",INDEX('Raw Data Linear'!$1:$1048576,$B269,MATCH(R$7,'Raw Data Linear'!$1:$1,0)))</f>
        <v>RELOCATE</v>
      </c>
      <c r="S269" s="19" t="str">
        <f>IF(OR(INDEX('Raw Data Linear'!$1:$1048576,$B269,MATCH(S$7,'Raw Data Linear'!$1:$1,0))=0,ISNA(INDEX('Raw Data Linear'!$1:$1048576,$B269,MATCH(S$7,'Raw Data Linear'!$1:$1,0)))),"",INDEX('Raw Data Linear'!$1:$1048576,$B269,MATCH(S$7,'Raw Data Linear'!$1:$1,0)))</f>
        <v>CONFLICT</v>
      </c>
      <c r="T269" s="19" t="str">
        <f>IF(OR(INDEX('Raw Data Linear'!$1:$1048576,$B269,MATCH(T$7,'Raw Data Linear'!$1:$1,0))=0,ISNA(INDEX('Raw Data Linear'!$1:$1048576,$B269,MATCH(T$7,'Raw Data Linear'!$1:$1,0)))),"",INDEX('Raw Data Linear'!$1:$1048576,$B269,MATCH(T$7,'Raw Data Linear'!$1:$1,0)))</f>
        <v>LOCATED WITHIN FOOTPRINT OF PROPOSED IMPROVEMENTS</v>
      </c>
    </row>
    <row r="270" spans="1:20" ht="48" customHeight="1" x14ac:dyDescent="0.3">
      <c r="A270" s="3">
        <f t="shared" si="13"/>
        <v>1</v>
      </c>
      <c r="B270" s="3">
        <v>114</v>
      </c>
      <c r="C270" s="18">
        <f>IF(OR(INDEX('Raw Data Linear'!$1:$1048576,$B270,MATCH(C$7,'Raw Data Linear'!$1:$1,0))=0,ISNA(INDEX('Raw Data Linear'!$1:$1048576,$B270,MATCH(C$7,'Raw Data Linear'!$1:$1,0)))),"",INDEX('Raw Data Linear'!$1:$1048576,$B270,MATCH(C$7,'Raw Data Linear'!$1:$1,0)))</f>
        <v>250</v>
      </c>
      <c r="D270" s="18" t="str">
        <f>IF(OR(INDEX('Raw Data Linear'!$1:$1048576,$B270,MATCH(D$7,'Raw Data Linear'!$1:$1,0))=0,ISNA(INDEX('Raw Data Linear'!$1:$1048576,$B270,MATCH(D$7,'Raw Data Linear'!$1:$1,0)))),"",INDEX('Raw Data Linear'!$1:$1048576,$B270,MATCH(D$7,'Raw Data Linear'!$1:$1,0)))</f>
        <v>AT&amp;T</v>
      </c>
      <c r="E270" s="18" t="e">
        <f>IF(OR(INDEX('Raw Data Linear'!$1:$1048576,$B270,MATCH(E$7,'Raw Data Linear'!$1:$1,0))=0,ISNA(INDEX('Raw Data Linear'!$1:$1048576,$B270,MATCH(E$7,'Raw Data Linear'!$1:$1,0)))),"",INDEX('Raw Data Linear'!$1:$1048576,$B270,MATCH(E$7,'Raw Data Linear'!$1:$1,0)))</f>
        <v>#N/A</v>
      </c>
      <c r="F270" s="18" t="str">
        <f>IF(OR(INDEX('Raw Data Linear'!$1:$1048576,$B270,MATCH(F$7,'Raw Data Linear'!$1:$1,0))=0,ISNA(INDEX('Raw Data Linear'!$1:$1048576,$B270,MATCH(F$7,'Raw Data Linear'!$1:$1,0)))),"",INDEX('Raw Data Linear'!$1:$1048576,$B270,MATCH(F$7,'Raw Data Linear'!$1:$1,0)))</f>
        <v>Communications Line Underground</v>
      </c>
      <c r="G270" s="18"/>
      <c r="H270" s="24" t="str">
        <f>HYPERLINK(IF(OR(INDEX('Raw Data Linear'!$1:$1048576,$B270,MATCH(I$7,'Raw Data Linear'!$1:$1,0))=0,ISNA(INDEX('Raw Data Linear'!$1:$1048576,$B270,MATCH(I$7,'Raw Data Linear'!$1:$1,0)))),"",INDEX('Raw Data Linear'!$1:$1048576,$B270,MATCH(I$7,'Raw Data Linear'!$1:$1,0))),"Map")</f>
        <v>Map</v>
      </c>
      <c r="I270" s="24"/>
      <c r="J270" s="24" t="str">
        <f>HYPERLINK(IF(OR(INDEX('Raw Data Linear'!$1:$1048576,$B270,MATCH(J$7,'Raw Data Linear'!$1:$1,0))=0,ISNA(INDEX('Raw Data Linear'!$1:$1048576,$B270,MATCH(J$7,'Raw Data Linear'!$1:$1,0)))),"",INDEX('Raw Data Linear'!$1:$1048576,$B270,MATCH(J$7,'Raw Data Linear'!$1:$1,0))),"Map")</f>
        <v>Map</v>
      </c>
      <c r="K270" s="54" t="str">
        <f t="shared" si="14"/>
        <v>108+44.94</v>
      </c>
      <c r="L270" s="18"/>
      <c r="M270" s="18"/>
      <c r="N270" s="18" t="str">
        <f>IF(OR(INDEX('Raw Data Linear'!$1:$1048576,$B270,MATCH(N$7,'Raw Data Linear'!$1:$1,0))=0,ISNA(INDEX('Raw Data Linear'!$1:$1048576,$B270,MATCH(N$7,'Raw Data Linear'!$1:$1,0)))),"",INDEX('Raw Data Linear'!$1:$1048576,$B270,MATCH(N$7,'Raw Data Linear'!$1:$1,0)))</f>
        <v>108+44.94</v>
      </c>
      <c r="O270" s="18">
        <f>IF(OR(INDEX('Raw Data Linear'!$1:$1048576,$B270,MATCH(O$7,'Raw Data Linear'!$1:$1,0))=0,ISNA(INDEX('Raw Data Linear'!$1:$1048576,$B270,MATCH(O$7,'Raw Data Linear'!$1:$1,0)))),"",INDEX('Raw Data Linear'!$1:$1048576,$B270,MATCH(O$7,'Raw Data Linear'!$1:$1,0)))</f>
        <v>15.56</v>
      </c>
      <c r="P270" s="18" t="str">
        <f>IF(OR(INDEX('Raw Data Linear'!$1:$1048576,$B270,MATCH(P$7,'Raw Data Linear'!$1:$1,0))=0,ISNA(INDEX('Raw Data Linear'!$1:$1048576,$B270,MATCH(P$7,'Raw Data Linear'!$1:$1,0)))),"",INDEX('Raw Data Linear'!$1:$1048576,$B270,MATCH(P$7,'Raw Data Linear'!$1:$1,0)))</f>
        <v>108+42.78</v>
      </c>
      <c r="Q270" s="18">
        <f>IF(OR(INDEX('Raw Data Linear'!$1:$1048576,$B270,MATCH(Q$7,'Raw Data Linear'!$1:$1,0))=0,ISNA(INDEX('Raw Data Linear'!$1:$1048576,$B270,MATCH(Q$7,'Raw Data Linear'!$1:$1,0)))),"",INDEX('Raw Data Linear'!$1:$1048576,$B270,MATCH(Q$7,'Raw Data Linear'!$1:$1,0)))</f>
        <v>22.47</v>
      </c>
      <c r="R270" s="18" t="str">
        <f>IF(OR(INDEX('Raw Data Linear'!$1:$1048576,$B270,MATCH(R$7,'Raw Data Linear'!$1:$1,0))=0,ISNA(INDEX('Raw Data Linear'!$1:$1048576,$B270,MATCH(R$7,'Raw Data Linear'!$1:$1,0)))),"",INDEX('Raw Data Linear'!$1:$1048576,$B270,MATCH(R$7,'Raw Data Linear'!$1:$1,0)))</f>
        <v>RELOCATE</v>
      </c>
      <c r="S270" s="18" t="str">
        <f>IF(OR(INDEX('Raw Data Linear'!$1:$1048576,$B270,MATCH(S$7,'Raw Data Linear'!$1:$1,0))=0,ISNA(INDEX('Raw Data Linear'!$1:$1048576,$B270,MATCH(S$7,'Raw Data Linear'!$1:$1,0)))),"",INDEX('Raw Data Linear'!$1:$1048576,$B270,MATCH(S$7,'Raw Data Linear'!$1:$1,0)))</f>
        <v>CONFLICT</v>
      </c>
      <c r="T270" s="18" t="str">
        <f>IF(OR(INDEX('Raw Data Linear'!$1:$1048576,$B270,MATCH(T$7,'Raw Data Linear'!$1:$1,0))=0,ISNA(INDEX('Raw Data Linear'!$1:$1048576,$B270,MATCH(T$7,'Raw Data Linear'!$1:$1,0)))),"",INDEX('Raw Data Linear'!$1:$1048576,$B270,MATCH(T$7,'Raw Data Linear'!$1:$1,0)))</f>
        <v>LOCATED WITHIN FOOTPRINT OF PROPOSED IMPROVEMENTS</v>
      </c>
    </row>
    <row r="271" spans="1:20" ht="48" customHeight="1" x14ac:dyDescent="0.3">
      <c r="A271" s="3">
        <f t="shared" si="13"/>
        <v>1</v>
      </c>
      <c r="B271" s="3">
        <v>115</v>
      </c>
      <c r="C271" s="19">
        <f>IF(OR(INDEX('Raw Data Linear'!$1:$1048576,$B271,MATCH(C$7,'Raw Data Linear'!$1:$1,0))=0,ISNA(INDEX('Raw Data Linear'!$1:$1048576,$B271,MATCH(C$7,'Raw Data Linear'!$1:$1,0)))),"",INDEX('Raw Data Linear'!$1:$1048576,$B271,MATCH(C$7,'Raw Data Linear'!$1:$1,0)))</f>
        <v>252</v>
      </c>
      <c r="D271" s="19" t="str">
        <f>IF(OR(INDEX('Raw Data Linear'!$1:$1048576,$B271,MATCH(D$7,'Raw Data Linear'!$1:$1,0))=0,ISNA(INDEX('Raw Data Linear'!$1:$1048576,$B271,MATCH(D$7,'Raw Data Linear'!$1:$1,0)))),"",INDEX('Raw Data Linear'!$1:$1048576,$B271,MATCH(D$7,'Raw Data Linear'!$1:$1,0)))</f>
        <v>GVEC</v>
      </c>
      <c r="E271" s="19" t="e">
        <f>IF(OR(INDEX('Raw Data Linear'!$1:$1048576,$B271,MATCH(E$7,'Raw Data Linear'!$1:$1,0))=0,ISNA(INDEX('Raw Data Linear'!$1:$1048576,$B271,MATCH(E$7,'Raw Data Linear'!$1:$1,0)))),"",INDEX('Raw Data Linear'!$1:$1048576,$B271,MATCH(E$7,'Raw Data Linear'!$1:$1,0)))</f>
        <v>#N/A</v>
      </c>
      <c r="F271" s="19" t="str">
        <f>IF(OR(INDEX('Raw Data Linear'!$1:$1048576,$B271,MATCH(F$7,'Raw Data Linear'!$1:$1,0))=0,ISNA(INDEX('Raw Data Linear'!$1:$1048576,$B271,MATCH(F$7,'Raw Data Linear'!$1:$1,0)))),"",INDEX('Raw Data Linear'!$1:$1048576,$B271,MATCH(F$7,'Raw Data Linear'!$1:$1,0)))</f>
        <v>Electric Line Aerial</v>
      </c>
      <c r="G271" s="19"/>
      <c r="H271" s="25" t="str">
        <f>HYPERLINK(IF(OR(INDEX('Raw Data Linear'!$1:$1048576,$B271,MATCH(I$7,'Raw Data Linear'!$1:$1,0))=0,ISNA(INDEX('Raw Data Linear'!$1:$1048576,$B271,MATCH(I$7,'Raw Data Linear'!$1:$1,0)))),"",INDEX('Raw Data Linear'!$1:$1048576,$B271,MATCH(I$7,'Raw Data Linear'!$1:$1,0))),"Map")</f>
        <v>Map</v>
      </c>
      <c r="I271" s="25"/>
      <c r="J271" s="25" t="str">
        <f>HYPERLINK(IF(OR(INDEX('Raw Data Linear'!$1:$1048576,$B271,MATCH(J$7,'Raw Data Linear'!$1:$1,0))=0,ISNA(INDEX('Raw Data Linear'!$1:$1048576,$B271,MATCH(J$7,'Raw Data Linear'!$1:$1,0)))),"",INDEX('Raw Data Linear'!$1:$1048576,$B271,MATCH(J$7,'Raw Data Linear'!$1:$1,0))),"Map")</f>
        <v>Map</v>
      </c>
      <c r="K271" s="55" t="str">
        <f t="shared" si="14"/>
        <v>108+42.24</v>
      </c>
      <c r="L271" s="19"/>
      <c r="M271" s="19"/>
      <c r="N271" s="19" t="str">
        <f>IF(OR(INDEX('Raw Data Linear'!$1:$1048576,$B271,MATCH(N$7,'Raw Data Linear'!$1:$1,0))=0,ISNA(INDEX('Raw Data Linear'!$1:$1048576,$B271,MATCH(N$7,'Raw Data Linear'!$1:$1,0)))),"",INDEX('Raw Data Linear'!$1:$1048576,$B271,MATCH(N$7,'Raw Data Linear'!$1:$1,0)))</f>
        <v>108+42.24</v>
      </c>
      <c r="O271" s="19">
        <f>IF(OR(INDEX('Raw Data Linear'!$1:$1048576,$B271,MATCH(O$7,'Raw Data Linear'!$1:$1,0))=0,ISNA(INDEX('Raw Data Linear'!$1:$1048576,$B271,MATCH(O$7,'Raw Data Linear'!$1:$1,0)))),"",INDEX('Raw Data Linear'!$1:$1048576,$B271,MATCH(O$7,'Raw Data Linear'!$1:$1,0)))</f>
        <v>19.14</v>
      </c>
      <c r="P271" s="19" t="str">
        <f>IF(OR(INDEX('Raw Data Linear'!$1:$1048576,$B271,MATCH(P$7,'Raw Data Linear'!$1:$1,0))=0,ISNA(INDEX('Raw Data Linear'!$1:$1048576,$B271,MATCH(P$7,'Raw Data Linear'!$1:$1,0)))),"",INDEX('Raw Data Linear'!$1:$1048576,$B271,MATCH(P$7,'Raw Data Linear'!$1:$1,0)))</f>
        <v>108+37.82</v>
      </c>
      <c r="Q271" s="19">
        <f>IF(OR(INDEX('Raw Data Linear'!$1:$1048576,$B271,MATCH(Q$7,'Raw Data Linear'!$1:$1,0))=0,ISNA(INDEX('Raw Data Linear'!$1:$1048576,$B271,MATCH(Q$7,'Raw Data Linear'!$1:$1,0)))),"",INDEX('Raw Data Linear'!$1:$1048576,$B271,MATCH(Q$7,'Raw Data Linear'!$1:$1,0)))</f>
        <v>-54.06</v>
      </c>
      <c r="R271" s="19" t="str">
        <f>IF(OR(INDEX('Raw Data Linear'!$1:$1048576,$B271,MATCH(R$7,'Raw Data Linear'!$1:$1,0))=0,ISNA(INDEX('Raw Data Linear'!$1:$1048576,$B271,MATCH(R$7,'Raw Data Linear'!$1:$1,0)))),"",INDEX('Raw Data Linear'!$1:$1048576,$B271,MATCH(R$7,'Raw Data Linear'!$1:$1,0)))</f>
        <v>RELOCATE</v>
      </c>
      <c r="S271" s="19" t="str">
        <f>IF(OR(INDEX('Raw Data Linear'!$1:$1048576,$B271,MATCH(S$7,'Raw Data Linear'!$1:$1,0))=0,ISNA(INDEX('Raw Data Linear'!$1:$1048576,$B271,MATCH(S$7,'Raw Data Linear'!$1:$1,0)))),"",INDEX('Raw Data Linear'!$1:$1048576,$B271,MATCH(S$7,'Raw Data Linear'!$1:$1,0)))</f>
        <v>CONFLICT</v>
      </c>
      <c r="T271" s="19" t="str">
        <f>IF(OR(INDEX('Raw Data Linear'!$1:$1048576,$B271,MATCH(T$7,'Raw Data Linear'!$1:$1,0))=0,ISNA(INDEX('Raw Data Linear'!$1:$1048576,$B271,MATCH(T$7,'Raw Data Linear'!$1:$1,0)))),"",INDEX('Raw Data Linear'!$1:$1048576,$B271,MATCH(T$7,'Raw Data Linear'!$1:$1,0)))</f>
        <v>LOCATED WITHIN FOOTPRINT OF PROPOSED IMPROVEMENTS</v>
      </c>
    </row>
    <row r="272" spans="1:20" ht="48" customHeight="1" x14ac:dyDescent="0.3">
      <c r="A272" s="3">
        <f t="shared" si="13"/>
        <v>1</v>
      </c>
      <c r="B272" s="3">
        <v>116</v>
      </c>
      <c r="C272" s="18">
        <f>IF(OR(INDEX('Raw Data Linear'!$1:$1048576,$B272,MATCH(C$7,'Raw Data Linear'!$1:$1,0))=0,ISNA(INDEX('Raw Data Linear'!$1:$1048576,$B272,MATCH(C$7,'Raw Data Linear'!$1:$1,0)))),"",INDEX('Raw Data Linear'!$1:$1048576,$B272,MATCH(C$7,'Raw Data Linear'!$1:$1,0)))</f>
        <v>253</v>
      </c>
      <c r="D272" s="18" t="str">
        <f>IF(OR(INDEX('Raw Data Linear'!$1:$1048576,$B272,MATCH(D$7,'Raw Data Linear'!$1:$1,0))=0,ISNA(INDEX('Raw Data Linear'!$1:$1048576,$B272,MATCH(D$7,'Raw Data Linear'!$1:$1,0)))),"",INDEX('Raw Data Linear'!$1:$1048576,$B272,MATCH(D$7,'Raw Data Linear'!$1:$1,0)))</f>
        <v>GVEC</v>
      </c>
      <c r="E272" s="18" t="e">
        <f>IF(OR(INDEX('Raw Data Linear'!$1:$1048576,$B272,MATCH(E$7,'Raw Data Linear'!$1:$1,0))=0,ISNA(INDEX('Raw Data Linear'!$1:$1048576,$B272,MATCH(E$7,'Raw Data Linear'!$1:$1,0)))),"",INDEX('Raw Data Linear'!$1:$1048576,$B272,MATCH(E$7,'Raw Data Linear'!$1:$1,0)))</f>
        <v>#N/A</v>
      </c>
      <c r="F272" s="18" t="str">
        <f>IF(OR(INDEX('Raw Data Linear'!$1:$1048576,$B272,MATCH(F$7,'Raw Data Linear'!$1:$1,0))=0,ISNA(INDEX('Raw Data Linear'!$1:$1048576,$B272,MATCH(F$7,'Raw Data Linear'!$1:$1,0)))),"",INDEX('Raw Data Linear'!$1:$1048576,$B272,MATCH(F$7,'Raw Data Linear'!$1:$1,0)))</f>
        <v>Electric Line Aerial</v>
      </c>
      <c r="G272" s="18"/>
      <c r="H272" s="24" t="str">
        <f>HYPERLINK(IF(OR(INDEX('Raw Data Linear'!$1:$1048576,$B272,MATCH(I$7,'Raw Data Linear'!$1:$1,0))=0,ISNA(INDEX('Raw Data Linear'!$1:$1048576,$B272,MATCH(I$7,'Raw Data Linear'!$1:$1,0)))),"",INDEX('Raw Data Linear'!$1:$1048576,$B272,MATCH(I$7,'Raw Data Linear'!$1:$1,0))),"Map")</f>
        <v>Map</v>
      </c>
      <c r="I272" s="24"/>
      <c r="J272" s="24" t="str">
        <f>HYPERLINK(IF(OR(INDEX('Raw Data Linear'!$1:$1048576,$B272,MATCH(J$7,'Raw Data Linear'!$1:$1,0))=0,ISNA(INDEX('Raw Data Linear'!$1:$1048576,$B272,MATCH(J$7,'Raw Data Linear'!$1:$1,0)))),"",INDEX('Raw Data Linear'!$1:$1048576,$B272,MATCH(J$7,'Raw Data Linear'!$1:$1,0))),"Map")</f>
        <v>Map</v>
      </c>
      <c r="K272" s="54" t="str">
        <f t="shared" si="14"/>
        <v>108+42.24</v>
      </c>
      <c r="L272" s="18"/>
      <c r="M272" s="18"/>
      <c r="N272" s="18" t="str">
        <f>IF(OR(INDEX('Raw Data Linear'!$1:$1048576,$B272,MATCH(N$7,'Raw Data Linear'!$1:$1,0))=0,ISNA(INDEX('Raw Data Linear'!$1:$1048576,$B272,MATCH(N$7,'Raw Data Linear'!$1:$1,0)))),"",INDEX('Raw Data Linear'!$1:$1048576,$B272,MATCH(N$7,'Raw Data Linear'!$1:$1,0)))</f>
        <v>108+42.24</v>
      </c>
      <c r="O272" s="18">
        <f>IF(OR(INDEX('Raw Data Linear'!$1:$1048576,$B272,MATCH(O$7,'Raw Data Linear'!$1:$1,0))=0,ISNA(INDEX('Raw Data Linear'!$1:$1048576,$B272,MATCH(O$7,'Raw Data Linear'!$1:$1,0)))),"",INDEX('Raw Data Linear'!$1:$1048576,$B272,MATCH(O$7,'Raw Data Linear'!$1:$1,0)))</f>
        <v>19.14</v>
      </c>
      <c r="P272" s="18" t="str">
        <f>IF(OR(INDEX('Raw Data Linear'!$1:$1048576,$B272,MATCH(P$7,'Raw Data Linear'!$1:$1,0))=0,ISNA(INDEX('Raw Data Linear'!$1:$1048576,$B272,MATCH(P$7,'Raw Data Linear'!$1:$1,0)))),"",INDEX('Raw Data Linear'!$1:$1048576,$B272,MATCH(P$7,'Raw Data Linear'!$1:$1,0)))</f>
        <v>108+37.82</v>
      </c>
      <c r="Q272" s="18">
        <f>IF(OR(INDEX('Raw Data Linear'!$1:$1048576,$B272,MATCH(Q$7,'Raw Data Linear'!$1:$1,0))=0,ISNA(INDEX('Raw Data Linear'!$1:$1048576,$B272,MATCH(Q$7,'Raw Data Linear'!$1:$1,0)))),"",INDEX('Raw Data Linear'!$1:$1048576,$B272,MATCH(Q$7,'Raw Data Linear'!$1:$1,0)))</f>
        <v>-54.06</v>
      </c>
      <c r="R272" s="18" t="str">
        <f>IF(OR(INDEX('Raw Data Linear'!$1:$1048576,$B272,MATCH(R$7,'Raw Data Linear'!$1:$1,0))=0,ISNA(INDEX('Raw Data Linear'!$1:$1048576,$B272,MATCH(R$7,'Raw Data Linear'!$1:$1,0)))),"",INDEX('Raw Data Linear'!$1:$1048576,$B272,MATCH(R$7,'Raw Data Linear'!$1:$1,0)))</f>
        <v>RELOCATE</v>
      </c>
      <c r="S272" s="18" t="str">
        <f>IF(OR(INDEX('Raw Data Linear'!$1:$1048576,$B272,MATCH(S$7,'Raw Data Linear'!$1:$1,0))=0,ISNA(INDEX('Raw Data Linear'!$1:$1048576,$B272,MATCH(S$7,'Raw Data Linear'!$1:$1,0)))),"",INDEX('Raw Data Linear'!$1:$1048576,$B272,MATCH(S$7,'Raw Data Linear'!$1:$1,0)))</f>
        <v>CONFLICT</v>
      </c>
      <c r="T272" s="18" t="str">
        <f>IF(OR(INDEX('Raw Data Linear'!$1:$1048576,$B272,MATCH(T$7,'Raw Data Linear'!$1:$1,0))=0,ISNA(INDEX('Raw Data Linear'!$1:$1048576,$B272,MATCH(T$7,'Raw Data Linear'!$1:$1,0)))),"",INDEX('Raw Data Linear'!$1:$1048576,$B272,MATCH(T$7,'Raw Data Linear'!$1:$1,0)))</f>
        <v>LOCATED WITHIN FOOTPRINT OF PROPOSED IMPROVEMENTS</v>
      </c>
    </row>
    <row r="273" spans="1:20" ht="48" customHeight="1" x14ac:dyDescent="0.3">
      <c r="A273" s="3">
        <f t="shared" si="13"/>
        <v>1</v>
      </c>
      <c r="B273" s="3">
        <v>117</v>
      </c>
      <c r="C273" s="19">
        <f>IF(OR(INDEX('Raw Data Linear'!$1:$1048576,$B273,MATCH(C$7,'Raw Data Linear'!$1:$1,0))=0,ISNA(INDEX('Raw Data Linear'!$1:$1048576,$B273,MATCH(C$7,'Raw Data Linear'!$1:$1,0)))),"",INDEX('Raw Data Linear'!$1:$1048576,$B273,MATCH(C$7,'Raw Data Linear'!$1:$1,0)))</f>
        <v>255</v>
      </c>
      <c r="D273" s="19" t="str">
        <f>IF(OR(INDEX('Raw Data Linear'!$1:$1048576,$B273,MATCH(D$7,'Raw Data Linear'!$1:$1,0))=0,ISNA(INDEX('Raw Data Linear'!$1:$1048576,$B273,MATCH(D$7,'Raw Data Linear'!$1:$1,0)))),"",INDEX('Raw Data Linear'!$1:$1048576,$B273,MATCH(D$7,'Raw Data Linear'!$1:$1,0)))</f>
        <v>GREEN VALLEY SUD</v>
      </c>
      <c r="E273" s="19" t="e">
        <f>IF(OR(INDEX('Raw Data Linear'!$1:$1048576,$B273,MATCH(E$7,'Raw Data Linear'!$1:$1,0))=0,ISNA(INDEX('Raw Data Linear'!$1:$1048576,$B273,MATCH(E$7,'Raw Data Linear'!$1:$1,0)))),"",INDEX('Raw Data Linear'!$1:$1048576,$B273,MATCH(E$7,'Raw Data Linear'!$1:$1,0)))</f>
        <v>#N/A</v>
      </c>
      <c r="F273" s="19" t="str">
        <f>IF(OR(INDEX('Raw Data Linear'!$1:$1048576,$B273,MATCH(F$7,'Raw Data Linear'!$1:$1,0))=0,ISNA(INDEX('Raw Data Linear'!$1:$1048576,$B273,MATCH(F$7,'Raw Data Linear'!$1:$1,0)))),"",INDEX('Raw Data Linear'!$1:$1048576,$B273,MATCH(F$7,'Raw Data Linear'!$1:$1,0)))</f>
        <v>Water Line</v>
      </c>
      <c r="G273" s="19"/>
      <c r="H273" s="25" t="str">
        <f>HYPERLINK(IF(OR(INDEX('Raw Data Linear'!$1:$1048576,$B273,MATCH(I$7,'Raw Data Linear'!$1:$1,0))=0,ISNA(INDEX('Raw Data Linear'!$1:$1048576,$B273,MATCH(I$7,'Raw Data Linear'!$1:$1,0)))),"",INDEX('Raw Data Linear'!$1:$1048576,$B273,MATCH(I$7,'Raw Data Linear'!$1:$1,0))),"Map")</f>
        <v>Map</v>
      </c>
      <c r="I273" s="25"/>
      <c r="J273" s="25" t="str">
        <f>HYPERLINK(IF(OR(INDEX('Raw Data Linear'!$1:$1048576,$B273,MATCH(J$7,'Raw Data Linear'!$1:$1,0))=0,ISNA(INDEX('Raw Data Linear'!$1:$1048576,$B273,MATCH(J$7,'Raw Data Linear'!$1:$1,0)))),"",INDEX('Raw Data Linear'!$1:$1048576,$B273,MATCH(J$7,'Raw Data Linear'!$1:$1,0))),"Map")</f>
        <v>Map</v>
      </c>
      <c r="K273" s="55" t="str">
        <f t="shared" si="14"/>
        <v>108+40.38</v>
      </c>
      <c r="L273" s="19"/>
      <c r="M273" s="19"/>
      <c r="N273" s="19" t="str">
        <f>IF(OR(INDEX('Raw Data Linear'!$1:$1048576,$B273,MATCH(N$7,'Raw Data Linear'!$1:$1,0))=0,ISNA(INDEX('Raw Data Linear'!$1:$1048576,$B273,MATCH(N$7,'Raw Data Linear'!$1:$1,0)))),"",INDEX('Raw Data Linear'!$1:$1048576,$B273,MATCH(N$7,'Raw Data Linear'!$1:$1,0)))</f>
        <v>108+40.38</v>
      </c>
      <c r="O273" s="19">
        <f>IF(OR(INDEX('Raw Data Linear'!$1:$1048576,$B273,MATCH(O$7,'Raw Data Linear'!$1:$1,0))=0,ISNA(INDEX('Raw Data Linear'!$1:$1048576,$B273,MATCH(O$7,'Raw Data Linear'!$1:$1,0)))),"",INDEX('Raw Data Linear'!$1:$1048576,$B273,MATCH(O$7,'Raw Data Linear'!$1:$1,0)))</f>
        <v>21.4</v>
      </c>
      <c r="P273" s="19" t="str">
        <f>IF(OR(INDEX('Raw Data Linear'!$1:$1048576,$B273,MATCH(P$7,'Raw Data Linear'!$1:$1,0))=0,ISNA(INDEX('Raw Data Linear'!$1:$1048576,$B273,MATCH(P$7,'Raw Data Linear'!$1:$1,0)))),"",INDEX('Raw Data Linear'!$1:$1048576,$B273,MATCH(P$7,'Raw Data Linear'!$1:$1,0)))</f>
        <v>108+43.07</v>
      </c>
      <c r="Q273" s="19">
        <f>IF(OR(INDEX('Raw Data Linear'!$1:$1048576,$B273,MATCH(Q$7,'Raw Data Linear'!$1:$1,0))=0,ISNA(INDEX('Raw Data Linear'!$1:$1048576,$B273,MATCH(Q$7,'Raw Data Linear'!$1:$1,0)))),"",INDEX('Raw Data Linear'!$1:$1048576,$B273,MATCH(Q$7,'Raw Data Linear'!$1:$1,0)))</f>
        <v>-44.3</v>
      </c>
      <c r="R273" s="19" t="str">
        <f>IF(OR(INDEX('Raw Data Linear'!$1:$1048576,$B273,MATCH(R$7,'Raw Data Linear'!$1:$1,0))=0,ISNA(INDEX('Raw Data Linear'!$1:$1048576,$B273,MATCH(R$7,'Raw Data Linear'!$1:$1,0)))),"",INDEX('Raw Data Linear'!$1:$1048576,$B273,MATCH(R$7,'Raw Data Linear'!$1:$1,0)))</f>
        <v>RELOCATE</v>
      </c>
      <c r="S273" s="19" t="str">
        <f>IF(OR(INDEX('Raw Data Linear'!$1:$1048576,$B273,MATCH(S$7,'Raw Data Linear'!$1:$1,0))=0,ISNA(INDEX('Raw Data Linear'!$1:$1048576,$B273,MATCH(S$7,'Raw Data Linear'!$1:$1,0)))),"",INDEX('Raw Data Linear'!$1:$1048576,$B273,MATCH(S$7,'Raw Data Linear'!$1:$1,0)))</f>
        <v>CONFLICT</v>
      </c>
      <c r="T273" s="19" t="str">
        <f>IF(OR(INDEX('Raw Data Linear'!$1:$1048576,$B273,MATCH(T$7,'Raw Data Linear'!$1:$1,0))=0,ISNA(INDEX('Raw Data Linear'!$1:$1048576,$B273,MATCH(T$7,'Raw Data Linear'!$1:$1,0)))),"",INDEX('Raw Data Linear'!$1:$1048576,$B273,MATCH(T$7,'Raw Data Linear'!$1:$1,0)))</f>
        <v>LOCATED WITHIN FOOTPRINT OF PROPOSED IMPROVEMENTS</v>
      </c>
    </row>
    <row r="274" spans="1:20" ht="48" customHeight="1" x14ac:dyDescent="0.3">
      <c r="A274" s="3">
        <f t="shared" si="13"/>
        <v>1</v>
      </c>
      <c r="B274" s="3">
        <v>118</v>
      </c>
      <c r="C274" s="18">
        <f>IF(OR(INDEX('Raw Data Linear'!$1:$1048576,$B274,MATCH(C$7,'Raw Data Linear'!$1:$1,0))=0,ISNA(INDEX('Raw Data Linear'!$1:$1048576,$B274,MATCH(C$7,'Raw Data Linear'!$1:$1,0)))),"",INDEX('Raw Data Linear'!$1:$1048576,$B274,MATCH(C$7,'Raw Data Linear'!$1:$1,0)))</f>
        <v>258</v>
      </c>
      <c r="D274" s="18" t="str">
        <f>IF(OR(INDEX('Raw Data Linear'!$1:$1048576,$B274,MATCH(D$7,'Raw Data Linear'!$1:$1,0))=0,ISNA(INDEX('Raw Data Linear'!$1:$1048576,$B274,MATCH(D$7,'Raw Data Linear'!$1:$1,0)))),"",INDEX('Raw Data Linear'!$1:$1048576,$B274,MATCH(D$7,'Raw Data Linear'!$1:$1,0)))</f>
        <v>GREEN VALLEY SUD</v>
      </c>
      <c r="E274" s="18" t="e">
        <f>IF(OR(INDEX('Raw Data Linear'!$1:$1048576,$B274,MATCH(E$7,'Raw Data Linear'!$1:$1,0))=0,ISNA(INDEX('Raw Data Linear'!$1:$1048576,$B274,MATCH(E$7,'Raw Data Linear'!$1:$1,0)))),"",INDEX('Raw Data Linear'!$1:$1048576,$B274,MATCH(E$7,'Raw Data Linear'!$1:$1,0)))</f>
        <v>#N/A</v>
      </c>
      <c r="F274" s="18" t="str">
        <f>IF(OR(INDEX('Raw Data Linear'!$1:$1048576,$B274,MATCH(F$7,'Raw Data Linear'!$1:$1,0))=0,ISNA(INDEX('Raw Data Linear'!$1:$1048576,$B274,MATCH(F$7,'Raw Data Linear'!$1:$1,0)))),"",INDEX('Raw Data Linear'!$1:$1048576,$B274,MATCH(F$7,'Raw Data Linear'!$1:$1,0)))</f>
        <v>Water Line</v>
      </c>
      <c r="G274" s="18"/>
      <c r="H274" s="24" t="str">
        <f>HYPERLINK(IF(OR(INDEX('Raw Data Linear'!$1:$1048576,$B274,MATCH(I$7,'Raw Data Linear'!$1:$1,0))=0,ISNA(INDEX('Raw Data Linear'!$1:$1048576,$B274,MATCH(I$7,'Raw Data Linear'!$1:$1,0)))),"",INDEX('Raw Data Linear'!$1:$1048576,$B274,MATCH(I$7,'Raw Data Linear'!$1:$1,0))),"Map")</f>
        <v>Map</v>
      </c>
      <c r="I274" s="24"/>
      <c r="J274" s="24" t="str">
        <f>HYPERLINK(IF(OR(INDEX('Raw Data Linear'!$1:$1048576,$B274,MATCH(J$7,'Raw Data Linear'!$1:$1,0))=0,ISNA(INDEX('Raw Data Linear'!$1:$1048576,$B274,MATCH(J$7,'Raw Data Linear'!$1:$1,0)))),"",INDEX('Raw Data Linear'!$1:$1048576,$B274,MATCH(J$7,'Raw Data Linear'!$1:$1,0))),"Map")</f>
        <v>Map</v>
      </c>
      <c r="K274" s="54" t="str">
        <f t="shared" si="14"/>
        <v>108+18.48</v>
      </c>
      <c r="L274" s="18"/>
      <c r="M274" s="18"/>
      <c r="N274" s="18" t="str">
        <f>IF(OR(INDEX('Raw Data Linear'!$1:$1048576,$B274,MATCH(N$7,'Raw Data Linear'!$1:$1,0))=0,ISNA(INDEX('Raw Data Linear'!$1:$1048576,$B274,MATCH(N$7,'Raw Data Linear'!$1:$1,0)))),"",INDEX('Raw Data Linear'!$1:$1048576,$B274,MATCH(N$7,'Raw Data Linear'!$1:$1,0)))</f>
        <v>108+18.48</v>
      </c>
      <c r="O274" s="18">
        <f>IF(OR(INDEX('Raw Data Linear'!$1:$1048576,$B274,MATCH(O$7,'Raw Data Linear'!$1:$1,0))=0,ISNA(INDEX('Raw Data Linear'!$1:$1048576,$B274,MATCH(O$7,'Raw Data Linear'!$1:$1,0)))),"",INDEX('Raw Data Linear'!$1:$1048576,$B274,MATCH(O$7,'Raw Data Linear'!$1:$1,0)))</f>
        <v>20.95</v>
      </c>
      <c r="P274" s="18" t="str">
        <f>IF(OR(INDEX('Raw Data Linear'!$1:$1048576,$B274,MATCH(P$7,'Raw Data Linear'!$1:$1,0))=0,ISNA(INDEX('Raw Data Linear'!$1:$1048576,$B274,MATCH(P$7,'Raw Data Linear'!$1:$1,0)))),"",INDEX('Raw Data Linear'!$1:$1048576,$B274,MATCH(P$7,'Raw Data Linear'!$1:$1,0)))</f>
        <v>108+18.63</v>
      </c>
      <c r="Q274" s="18">
        <f>IF(OR(INDEX('Raw Data Linear'!$1:$1048576,$B274,MATCH(Q$7,'Raw Data Linear'!$1:$1,0))=0,ISNA(INDEX('Raw Data Linear'!$1:$1048576,$B274,MATCH(Q$7,'Raw Data Linear'!$1:$1,0)))),"",INDEX('Raw Data Linear'!$1:$1048576,$B274,MATCH(Q$7,'Raw Data Linear'!$1:$1,0)))</f>
        <v>22.98</v>
      </c>
      <c r="R274" s="18" t="str">
        <f>IF(OR(INDEX('Raw Data Linear'!$1:$1048576,$B274,MATCH(R$7,'Raw Data Linear'!$1:$1,0))=0,ISNA(INDEX('Raw Data Linear'!$1:$1048576,$B274,MATCH(R$7,'Raw Data Linear'!$1:$1,0)))),"",INDEX('Raw Data Linear'!$1:$1048576,$B274,MATCH(R$7,'Raw Data Linear'!$1:$1,0)))</f>
        <v>RELOCATE</v>
      </c>
      <c r="S274" s="18" t="str">
        <f>IF(OR(INDEX('Raw Data Linear'!$1:$1048576,$B274,MATCH(S$7,'Raw Data Linear'!$1:$1,0))=0,ISNA(INDEX('Raw Data Linear'!$1:$1048576,$B274,MATCH(S$7,'Raw Data Linear'!$1:$1,0)))),"",INDEX('Raw Data Linear'!$1:$1048576,$B274,MATCH(S$7,'Raw Data Linear'!$1:$1,0)))</f>
        <v>CONFLICT</v>
      </c>
      <c r="T274" s="18" t="str">
        <f>IF(OR(INDEX('Raw Data Linear'!$1:$1048576,$B274,MATCH(T$7,'Raw Data Linear'!$1:$1,0))=0,ISNA(INDEX('Raw Data Linear'!$1:$1048576,$B274,MATCH(T$7,'Raw Data Linear'!$1:$1,0)))),"",INDEX('Raw Data Linear'!$1:$1048576,$B274,MATCH(T$7,'Raw Data Linear'!$1:$1,0)))</f>
        <v>LOCATED WITHIN FOOTPRINT OF PROPOSED IMPROVEMENTS</v>
      </c>
    </row>
    <row r="275" spans="1:20" ht="48" customHeight="1" x14ac:dyDescent="0.3">
      <c r="A275" s="3">
        <f t="shared" si="13"/>
        <v>1</v>
      </c>
      <c r="B275" s="3">
        <v>119</v>
      </c>
      <c r="C275" s="19">
        <f>IF(OR(INDEX('Raw Data Linear'!$1:$1048576,$B275,MATCH(C$7,'Raw Data Linear'!$1:$1,0))=0,ISNA(INDEX('Raw Data Linear'!$1:$1048576,$B275,MATCH(C$7,'Raw Data Linear'!$1:$1,0)))),"",INDEX('Raw Data Linear'!$1:$1048576,$B275,MATCH(C$7,'Raw Data Linear'!$1:$1,0)))</f>
        <v>262</v>
      </c>
      <c r="D275" s="19" t="str">
        <f>IF(OR(INDEX('Raw Data Linear'!$1:$1048576,$B275,MATCH(D$7,'Raw Data Linear'!$1:$1,0))=0,ISNA(INDEX('Raw Data Linear'!$1:$1048576,$B275,MATCH(D$7,'Raw Data Linear'!$1:$1,0)))),"",INDEX('Raw Data Linear'!$1:$1048576,$B275,MATCH(D$7,'Raw Data Linear'!$1:$1,0)))</f>
        <v>GVEC</v>
      </c>
      <c r="E275" s="19" t="e">
        <f>IF(OR(INDEX('Raw Data Linear'!$1:$1048576,$B275,MATCH(E$7,'Raw Data Linear'!$1:$1,0))=0,ISNA(INDEX('Raw Data Linear'!$1:$1048576,$B275,MATCH(E$7,'Raw Data Linear'!$1:$1,0)))),"",INDEX('Raw Data Linear'!$1:$1048576,$B275,MATCH(E$7,'Raw Data Linear'!$1:$1,0)))</f>
        <v>#N/A</v>
      </c>
      <c r="F275" s="19" t="str">
        <f>IF(OR(INDEX('Raw Data Linear'!$1:$1048576,$B275,MATCH(F$7,'Raw Data Linear'!$1:$1,0))=0,ISNA(INDEX('Raw Data Linear'!$1:$1048576,$B275,MATCH(F$7,'Raw Data Linear'!$1:$1,0)))),"",INDEX('Raw Data Linear'!$1:$1048576,$B275,MATCH(F$7,'Raw Data Linear'!$1:$1,0)))</f>
        <v>Electric Line Aerial</v>
      </c>
      <c r="G275" s="19"/>
      <c r="H275" s="25" t="str">
        <f>HYPERLINK(IF(OR(INDEX('Raw Data Linear'!$1:$1048576,$B275,MATCH(I$7,'Raw Data Linear'!$1:$1,0))=0,ISNA(INDEX('Raw Data Linear'!$1:$1048576,$B275,MATCH(I$7,'Raw Data Linear'!$1:$1,0)))),"",INDEX('Raw Data Linear'!$1:$1048576,$B275,MATCH(I$7,'Raw Data Linear'!$1:$1,0))),"Map")</f>
        <v>Map</v>
      </c>
      <c r="I275" s="25"/>
      <c r="J275" s="25" t="str">
        <f>HYPERLINK(IF(OR(INDEX('Raw Data Linear'!$1:$1048576,$B275,MATCH(J$7,'Raw Data Linear'!$1:$1,0))=0,ISNA(INDEX('Raw Data Linear'!$1:$1048576,$B275,MATCH(J$7,'Raw Data Linear'!$1:$1,0)))),"",INDEX('Raw Data Linear'!$1:$1048576,$B275,MATCH(J$7,'Raw Data Linear'!$1:$1,0))),"Map")</f>
        <v>Map</v>
      </c>
      <c r="K275" s="55" t="str">
        <f t="shared" si="14"/>
        <v>106+11.99</v>
      </c>
      <c r="L275" s="19"/>
      <c r="M275" s="19"/>
      <c r="N275" s="19" t="str">
        <f>IF(OR(INDEX('Raw Data Linear'!$1:$1048576,$B275,MATCH(N$7,'Raw Data Linear'!$1:$1,0))=0,ISNA(INDEX('Raw Data Linear'!$1:$1048576,$B275,MATCH(N$7,'Raw Data Linear'!$1:$1,0)))),"",INDEX('Raw Data Linear'!$1:$1048576,$B275,MATCH(N$7,'Raw Data Linear'!$1:$1,0)))</f>
        <v>106+11.99</v>
      </c>
      <c r="O275" s="19">
        <f>IF(OR(INDEX('Raw Data Linear'!$1:$1048576,$B275,MATCH(O$7,'Raw Data Linear'!$1:$1,0))=0,ISNA(INDEX('Raw Data Linear'!$1:$1048576,$B275,MATCH(O$7,'Raw Data Linear'!$1:$1,0)))),"",INDEX('Raw Data Linear'!$1:$1048576,$B275,MATCH(O$7,'Raw Data Linear'!$1:$1,0)))</f>
        <v>26.2</v>
      </c>
      <c r="P275" s="19" t="str">
        <f>IF(OR(INDEX('Raw Data Linear'!$1:$1048576,$B275,MATCH(P$7,'Raw Data Linear'!$1:$1,0))=0,ISNA(INDEX('Raw Data Linear'!$1:$1048576,$B275,MATCH(P$7,'Raw Data Linear'!$1:$1,0)))),"",INDEX('Raw Data Linear'!$1:$1048576,$B275,MATCH(P$7,'Raw Data Linear'!$1:$1,0)))</f>
        <v>106+15.40</v>
      </c>
      <c r="Q275" s="19">
        <f>IF(OR(INDEX('Raw Data Linear'!$1:$1048576,$B275,MATCH(Q$7,'Raw Data Linear'!$1:$1,0))=0,ISNA(INDEX('Raw Data Linear'!$1:$1048576,$B275,MATCH(Q$7,'Raw Data Linear'!$1:$1,0)))),"",INDEX('Raw Data Linear'!$1:$1048576,$B275,MATCH(Q$7,'Raw Data Linear'!$1:$1,0)))</f>
        <v>49.56</v>
      </c>
      <c r="R275" s="19" t="str">
        <f>IF(OR(INDEX('Raw Data Linear'!$1:$1048576,$B275,MATCH(R$7,'Raw Data Linear'!$1:$1,0))=0,ISNA(INDEX('Raw Data Linear'!$1:$1048576,$B275,MATCH(R$7,'Raw Data Linear'!$1:$1,0)))),"",INDEX('Raw Data Linear'!$1:$1048576,$B275,MATCH(R$7,'Raw Data Linear'!$1:$1,0)))</f>
        <v>RELOCATE</v>
      </c>
      <c r="S275" s="19" t="str">
        <f>IF(OR(INDEX('Raw Data Linear'!$1:$1048576,$B275,MATCH(S$7,'Raw Data Linear'!$1:$1,0))=0,ISNA(INDEX('Raw Data Linear'!$1:$1048576,$B275,MATCH(S$7,'Raw Data Linear'!$1:$1,0)))),"",INDEX('Raw Data Linear'!$1:$1048576,$B275,MATCH(S$7,'Raw Data Linear'!$1:$1,0)))</f>
        <v>CONFLICT</v>
      </c>
      <c r="T275" s="19" t="str">
        <f>IF(OR(INDEX('Raw Data Linear'!$1:$1048576,$B275,MATCH(T$7,'Raw Data Linear'!$1:$1,0))=0,ISNA(INDEX('Raw Data Linear'!$1:$1048576,$B275,MATCH(T$7,'Raw Data Linear'!$1:$1,0)))),"",INDEX('Raw Data Linear'!$1:$1048576,$B275,MATCH(T$7,'Raw Data Linear'!$1:$1,0)))</f>
        <v>LOCATED WITHIN FOOTPRINT OF PROPOSED IMPROVEMENTS</v>
      </c>
    </row>
    <row r="276" spans="1:20" ht="48" customHeight="1" x14ac:dyDescent="0.3">
      <c r="A276" s="3">
        <f t="shared" si="13"/>
        <v>1</v>
      </c>
      <c r="B276" s="3">
        <v>120</v>
      </c>
      <c r="C276" s="18">
        <f>IF(OR(INDEX('Raw Data Linear'!$1:$1048576,$B276,MATCH(C$7,'Raw Data Linear'!$1:$1,0))=0,ISNA(INDEX('Raw Data Linear'!$1:$1048576,$B276,MATCH(C$7,'Raw Data Linear'!$1:$1,0)))),"",INDEX('Raw Data Linear'!$1:$1048576,$B276,MATCH(C$7,'Raw Data Linear'!$1:$1,0)))</f>
        <v>263</v>
      </c>
      <c r="D276" s="18" t="str">
        <f>IF(OR(INDEX('Raw Data Linear'!$1:$1048576,$B276,MATCH(D$7,'Raw Data Linear'!$1:$1,0))=0,ISNA(INDEX('Raw Data Linear'!$1:$1048576,$B276,MATCH(D$7,'Raw Data Linear'!$1:$1,0)))),"",INDEX('Raw Data Linear'!$1:$1048576,$B276,MATCH(D$7,'Raw Data Linear'!$1:$1,0)))</f>
        <v>CHARTER</v>
      </c>
      <c r="E276" s="18" t="e">
        <f>IF(OR(INDEX('Raw Data Linear'!$1:$1048576,$B276,MATCH(E$7,'Raw Data Linear'!$1:$1,0))=0,ISNA(INDEX('Raw Data Linear'!$1:$1048576,$B276,MATCH(E$7,'Raw Data Linear'!$1:$1,0)))),"",INDEX('Raw Data Linear'!$1:$1048576,$B276,MATCH(E$7,'Raw Data Linear'!$1:$1,0)))</f>
        <v>#N/A</v>
      </c>
      <c r="F276" s="18" t="str">
        <f>IF(OR(INDEX('Raw Data Linear'!$1:$1048576,$B276,MATCH(F$7,'Raw Data Linear'!$1:$1,0))=0,ISNA(INDEX('Raw Data Linear'!$1:$1048576,$B276,MATCH(F$7,'Raw Data Linear'!$1:$1,0)))),"",INDEX('Raw Data Linear'!$1:$1048576,$B276,MATCH(F$7,'Raw Data Linear'!$1:$1,0)))</f>
        <v>Communications Line Aerial</v>
      </c>
      <c r="G276" s="18"/>
      <c r="H276" s="24" t="str">
        <f>HYPERLINK(IF(OR(INDEX('Raw Data Linear'!$1:$1048576,$B276,MATCH(I$7,'Raw Data Linear'!$1:$1,0))=0,ISNA(INDEX('Raw Data Linear'!$1:$1048576,$B276,MATCH(I$7,'Raw Data Linear'!$1:$1,0)))),"",INDEX('Raw Data Linear'!$1:$1048576,$B276,MATCH(I$7,'Raw Data Linear'!$1:$1,0))),"Map")</f>
        <v>Map</v>
      </c>
      <c r="I276" s="24"/>
      <c r="J276" s="24" t="str">
        <f>HYPERLINK(IF(OR(INDEX('Raw Data Linear'!$1:$1048576,$B276,MATCH(J$7,'Raw Data Linear'!$1:$1,0))=0,ISNA(INDEX('Raw Data Linear'!$1:$1048576,$B276,MATCH(J$7,'Raw Data Linear'!$1:$1,0)))),"",INDEX('Raw Data Linear'!$1:$1048576,$B276,MATCH(J$7,'Raw Data Linear'!$1:$1,0))),"Map")</f>
        <v>Map</v>
      </c>
      <c r="K276" s="54" t="str">
        <f t="shared" si="14"/>
        <v>106+11.99</v>
      </c>
      <c r="L276" s="18"/>
      <c r="M276" s="18"/>
      <c r="N276" s="18" t="str">
        <f>IF(OR(INDEX('Raw Data Linear'!$1:$1048576,$B276,MATCH(N$7,'Raw Data Linear'!$1:$1,0))=0,ISNA(INDEX('Raw Data Linear'!$1:$1048576,$B276,MATCH(N$7,'Raw Data Linear'!$1:$1,0)))),"",INDEX('Raw Data Linear'!$1:$1048576,$B276,MATCH(N$7,'Raw Data Linear'!$1:$1,0)))</f>
        <v>106+11.99</v>
      </c>
      <c r="O276" s="18">
        <f>IF(OR(INDEX('Raw Data Linear'!$1:$1048576,$B276,MATCH(O$7,'Raw Data Linear'!$1:$1,0))=0,ISNA(INDEX('Raw Data Linear'!$1:$1048576,$B276,MATCH(O$7,'Raw Data Linear'!$1:$1,0)))),"",INDEX('Raw Data Linear'!$1:$1048576,$B276,MATCH(O$7,'Raw Data Linear'!$1:$1,0)))</f>
        <v>26.2</v>
      </c>
      <c r="P276" s="18" t="str">
        <f>IF(OR(INDEX('Raw Data Linear'!$1:$1048576,$B276,MATCH(P$7,'Raw Data Linear'!$1:$1,0))=0,ISNA(INDEX('Raw Data Linear'!$1:$1048576,$B276,MATCH(P$7,'Raw Data Linear'!$1:$1,0)))),"",INDEX('Raw Data Linear'!$1:$1048576,$B276,MATCH(P$7,'Raw Data Linear'!$1:$1,0)))</f>
        <v>106+13.13</v>
      </c>
      <c r="Q276" s="18">
        <f>IF(OR(INDEX('Raw Data Linear'!$1:$1048576,$B276,MATCH(Q$7,'Raw Data Linear'!$1:$1,0))=0,ISNA(INDEX('Raw Data Linear'!$1:$1048576,$B276,MATCH(Q$7,'Raw Data Linear'!$1:$1,0)))),"",INDEX('Raw Data Linear'!$1:$1048576,$B276,MATCH(Q$7,'Raw Data Linear'!$1:$1,0)))</f>
        <v>63.67</v>
      </c>
      <c r="R276" s="18" t="str">
        <f>IF(OR(INDEX('Raw Data Linear'!$1:$1048576,$B276,MATCH(R$7,'Raw Data Linear'!$1:$1,0))=0,ISNA(INDEX('Raw Data Linear'!$1:$1048576,$B276,MATCH(R$7,'Raw Data Linear'!$1:$1,0)))),"",INDEX('Raw Data Linear'!$1:$1048576,$B276,MATCH(R$7,'Raw Data Linear'!$1:$1,0)))</f>
        <v>RELOCATE</v>
      </c>
      <c r="S276" s="18" t="str">
        <f>IF(OR(INDEX('Raw Data Linear'!$1:$1048576,$B276,MATCH(S$7,'Raw Data Linear'!$1:$1,0))=0,ISNA(INDEX('Raw Data Linear'!$1:$1048576,$B276,MATCH(S$7,'Raw Data Linear'!$1:$1,0)))),"",INDEX('Raw Data Linear'!$1:$1048576,$B276,MATCH(S$7,'Raw Data Linear'!$1:$1,0)))</f>
        <v>CONFLICT</v>
      </c>
      <c r="T276" s="18" t="str">
        <f>IF(OR(INDEX('Raw Data Linear'!$1:$1048576,$B276,MATCH(T$7,'Raw Data Linear'!$1:$1,0))=0,ISNA(INDEX('Raw Data Linear'!$1:$1048576,$B276,MATCH(T$7,'Raw Data Linear'!$1:$1,0)))),"",INDEX('Raw Data Linear'!$1:$1048576,$B276,MATCH(T$7,'Raw Data Linear'!$1:$1,0)))</f>
        <v>LOCATED WITHIN FOOTPRINT OF PROPOSED IMPROVEMENTS</v>
      </c>
    </row>
    <row r="277" spans="1:20" ht="48" customHeight="1" x14ac:dyDescent="0.3">
      <c r="A277" s="3">
        <f t="shared" si="13"/>
        <v>1</v>
      </c>
      <c r="B277" s="3">
        <v>121</v>
      </c>
      <c r="C277" s="19">
        <f>IF(OR(INDEX('Raw Data Linear'!$1:$1048576,$B277,MATCH(C$7,'Raw Data Linear'!$1:$1,0))=0,ISNA(INDEX('Raw Data Linear'!$1:$1048576,$B277,MATCH(C$7,'Raw Data Linear'!$1:$1,0)))),"",INDEX('Raw Data Linear'!$1:$1048576,$B277,MATCH(C$7,'Raw Data Linear'!$1:$1,0)))</f>
        <v>274</v>
      </c>
      <c r="D277" s="19" t="str">
        <f>IF(OR(INDEX('Raw Data Linear'!$1:$1048576,$B277,MATCH(D$7,'Raw Data Linear'!$1:$1,0))=0,ISNA(INDEX('Raw Data Linear'!$1:$1048576,$B277,MATCH(D$7,'Raw Data Linear'!$1:$1,0)))),"",INDEX('Raw Data Linear'!$1:$1048576,$B277,MATCH(D$7,'Raw Data Linear'!$1:$1,0)))</f>
        <v>GREEN VALLEY SUD</v>
      </c>
      <c r="E277" s="19" t="e">
        <f>IF(OR(INDEX('Raw Data Linear'!$1:$1048576,$B277,MATCH(E$7,'Raw Data Linear'!$1:$1,0))=0,ISNA(INDEX('Raw Data Linear'!$1:$1048576,$B277,MATCH(E$7,'Raw Data Linear'!$1:$1,0)))),"",INDEX('Raw Data Linear'!$1:$1048576,$B277,MATCH(E$7,'Raw Data Linear'!$1:$1,0)))</f>
        <v>#N/A</v>
      </c>
      <c r="F277" s="19" t="str">
        <f>IF(OR(INDEX('Raw Data Linear'!$1:$1048576,$B277,MATCH(F$7,'Raw Data Linear'!$1:$1,0))=0,ISNA(INDEX('Raw Data Linear'!$1:$1048576,$B277,MATCH(F$7,'Raw Data Linear'!$1:$1,0)))),"",INDEX('Raw Data Linear'!$1:$1048576,$B277,MATCH(F$7,'Raw Data Linear'!$1:$1,0)))</f>
        <v>Water Line</v>
      </c>
      <c r="G277" s="19"/>
      <c r="H277" s="25" t="str">
        <f>HYPERLINK(IF(OR(INDEX('Raw Data Linear'!$1:$1048576,$B277,MATCH(I$7,'Raw Data Linear'!$1:$1,0))=0,ISNA(INDEX('Raw Data Linear'!$1:$1048576,$B277,MATCH(I$7,'Raw Data Linear'!$1:$1,0)))),"",INDEX('Raw Data Linear'!$1:$1048576,$B277,MATCH(I$7,'Raw Data Linear'!$1:$1,0))),"Map")</f>
        <v>Map</v>
      </c>
      <c r="I277" s="25"/>
      <c r="J277" s="25" t="str">
        <f>HYPERLINK(IF(OR(INDEX('Raw Data Linear'!$1:$1048576,$B277,MATCH(J$7,'Raw Data Linear'!$1:$1,0))=0,ISNA(INDEX('Raw Data Linear'!$1:$1048576,$B277,MATCH(J$7,'Raw Data Linear'!$1:$1,0)))),"",INDEX('Raw Data Linear'!$1:$1048576,$B277,MATCH(J$7,'Raw Data Linear'!$1:$1,0))),"Map")</f>
        <v>Map</v>
      </c>
      <c r="K277" s="55" t="str">
        <f t="shared" si="14"/>
        <v>105+70.08</v>
      </c>
      <c r="L277" s="19"/>
      <c r="M277" s="19"/>
      <c r="N277" s="19" t="str">
        <f>IF(OR(INDEX('Raw Data Linear'!$1:$1048576,$B277,MATCH(N$7,'Raw Data Linear'!$1:$1,0))=0,ISNA(INDEX('Raw Data Linear'!$1:$1048576,$B277,MATCH(N$7,'Raw Data Linear'!$1:$1,0)))),"",INDEX('Raw Data Linear'!$1:$1048576,$B277,MATCH(N$7,'Raw Data Linear'!$1:$1,0)))</f>
        <v>105+70.08</v>
      </c>
      <c r="O277" s="19">
        <f>IF(OR(INDEX('Raw Data Linear'!$1:$1048576,$B277,MATCH(O$7,'Raw Data Linear'!$1:$1,0))=0,ISNA(INDEX('Raw Data Linear'!$1:$1048576,$B277,MATCH(O$7,'Raw Data Linear'!$1:$1,0)))),"",INDEX('Raw Data Linear'!$1:$1048576,$B277,MATCH(O$7,'Raw Data Linear'!$1:$1,0)))</f>
        <v>54.66</v>
      </c>
      <c r="P277" s="19" t="str">
        <f>IF(OR(INDEX('Raw Data Linear'!$1:$1048576,$B277,MATCH(P$7,'Raw Data Linear'!$1:$1,0))=0,ISNA(INDEX('Raw Data Linear'!$1:$1048576,$B277,MATCH(P$7,'Raw Data Linear'!$1:$1,0)))),"",INDEX('Raw Data Linear'!$1:$1048576,$B277,MATCH(P$7,'Raw Data Linear'!$1:$1,0)))</f>
        <v>105+69.48</v>
      </c>
      <c r="Q277" s="19">
        <f>IF(OR(INDEX('Raw Data Linear'!$1:$1048576,$B277,MATCH(Q$7,'Raw Data Linear'!$1:$1,0))=0,ISNA(INDEX('Raw Data Linear'!$1:$1048576,$B277,MATCH(Q$7,'Raw Data Linear'!$1:$1,0)))),"",INDEX('Raw Data Linear'!$1:$1048576,$B277,MATCH(Q$7,'Raw Data Linear'!$1:$1,0)))</f>
        <v>26.04</v>
      </c>
      <c r="R277" s="19" t="str">
        <f>IF(OR(INDEX('Raw Data Linear'!$1:$1048576,$B277,MATCH(R$7,'Raw Data Linear'!$1:$1,0))=0,ISNA(INDEX('Raw Data Linear'!$1:$1048576,$B277,MATCH(R$7,'Raw Data Linear'!$1:$1,0)))),"",INDEX('Raw Data Linear'!$1:$1048576,$B277,MATCH(R$7,'Raw Data Linear'!$1:$1,0)))</f>
        <v>RELOCATE</v>
      </c>
      <c r="S277" s="19" t="str">
        <f>IF(OR(INDEX('Raw Data Linear'!$1:$1048576,$B277,MATCH(S$7,'Raw Data Linear'!$1:$1,0))=0,ISNA(INDEX('Raw Data Linear'!$1:$1048576,$B277,MATCH(S$7,'Raw Data Linear'!$1:$1,0)))),"",INDEX('Raw Data Linear'!$1:$1048576,$B277,MATCH(S$7,'Raw Data Linear'!$1:$1,0)))</f>
        <v>CONFLICT</v>
      </c>
      <c r="T277" s="19" t="str">
        <f>IF(OR(INDEX('Raw Data Linear'!$1:$1048576,$B277,MATCH(T$7,'Raw Data Linear'!$1:$1,0))=0,ISNA(INDEX('Raw Data Linear'!$1:$1048576,$B277,MATCH(T$7,'Raw Data Linear'!$1:$1,0)))),"",INDEX('Raw Data Linear'!$1:$1048576,$B277,MATCH(T$7,'Raw Data Linear'!$1:$1,0)))</f>
        <v>LOCATED WITHIN FOOTPRINT OF PROPOSED IMPROVEMENTS</v>
      </c>
    </row>
    <row r="278" spans="1:20" ht="48" customHeight="1" x14ac:dyDescent="0.3">
      <c r="A278" s="3">
        <f t="shared" si="13"/>
        <v>1</v>
      </c>
      <c r="B278" s="3">
        <v>122</v>
      </c>
      <c r="C278" s="18">
        <f>IF(OR(INDEX('Raw Data Linear'!$1:$1048576,$B278,MATCH(C$7,'Raw Data Linear'!$1:$1,0))=0,ISNA(INDEX('Raw Data Linear'!$1:$1048576,$B278,MATCH(C$7,'Raw Data Linear'!$1:$1,0)))),"",INDEX('Raw Data Linear'!$1:$1048576,$B278,MATCH(C$7,'Raw Data Linear'!$1:$1,0)))</f>
        <v>275</v>
      </c>
      <c r="D278" s="18" t="str">
        <f>IF(OR(INDEX('Raw Data Linear'!$1:$1048576,$B278,MATCH(D$7,'Raw Data Linear'!$1:$1,0))=0,ISNA(INDEX('Raw Data Linear'!$1:$1048576,$B278,MATCH(D$7,'Raw Data Linear'!$1:$1,0)))),"",INDEX('Raw Data Linear'!$1:$1048576,$B278,MATCH(D$7,'Raw Data Linear'!$1:$1,0)))</f>
        <v>GREEN VALLEY SUD</v>
      </c>
      <c r="E278" s="18" t="e">
        <f>IF(OR(INDEX('Raw Data Linear'!$1:$1048576,$B278,MATCH(E$7,'Raw Data Linear'!$1:$1,0))=0,ISNA(INDEX('Raw Data Linear'!$1:$1048576,$B278,MATCH(E$7,'Raw Data Linear'!$1:$1,0)))),"",INDEX('Raw Data Linear'!$1:$1048576,$B278,MATCH(E$7,'Raw Data Linear'!$1:$1,0)))</f>
        <v>#N/A</v>
      </c>
      <c r="F278" s="18" t="str">
        <f>IF(OR(INDEX('Raw Data Linear'!$1:$1048576,$B278,MATCH(F$7,'Raw Data Linear'!$1:$1,0))=0,ISNA(INDEX('Raw Data Linear'!$1:$1048576,$B278,MATCH(F$7,'Raw Data Linear'!$1:$1,0)))),"",INDEX('Raw Data Linear'!$1:$1048576,$B278,MATCH(F$7,'Raw Data Linear'!$1:$1,0)))</f>
        <v>Water Line</v>
      </c>
      <c r="G278" s="18"/>
      <c r="H278" s="24" t="str">
        <f>HYPERLINK(IF(OR(INDEX('Raw Data Linear'!$1:$1048576,$B278,MATCH(I$7,'Raw Data Linear'!$1:$1,0))=0,ISNA(INDEX('Raw Data Linear'!$1:$1048576,$B278,MATCH(I$7,'Raw Data Linear'!$1:$1,0)))),"",INDEX('Raw Data Linear'!$1:$1048576,$B278,MATCH(I$7,'Raw Data Linear'!$1:$1,0))),"Map")</f>
        <v>Map</v>
      </c>
      <c r="I278" s="24"/>
      <c r="J278" s="24" t="str">
        <f>HYPERLINK(IF(OR(INDEX('Raw Data Linear'!$1:$1048576,$B278,MATCH(J$7,'Raw Data Linear'!$1:$1,0))=0,ISNA(INDEX('Raw Data Linear'!$1:$1048576,$B278,MATCH(J$7,'Raw Data Linear'!$1:$1,0)))),"",INDEX('Raw Data Linear'!$1:$1048576,$B278,MATCH(J$7,'Raw Data Linear'!$1:$1,0))),"Map")</f>
        <v>Map</v>
      </c>
      <c r="K278" s="54" t="str">
        <f t="shared" si="14"/>
        <v>105+70.08</v>
      </c>
      <c r="L278" s="18"/>
      <c r="M278" s="18"/>
      <c r="N278" s="18" t="str">
        <f>IF(OR(INDEX('Raw Data Linear'!$1:$1048576,$B278,MATCH(N$7,'Raw Data Linear'!$1:$1,0))=0,ISNA(INDEX('Raw Data Linear'!$1:$1048576,$B278,MATCH(N$7,'Raw Data Linear'!$1:$1,0)))),"",INDEX('Raw Data Linear'!$1:$1048576,$B278,MATCH(N$7,'Raw Data Linear'!$1:$1,0)))</f>
        <v>105+70.08</v>
      </c>
      <c r="O278" s="18">
        <f>IF(OR(INDEX('Raw Data Linear'!$1:$1048576,$B278,MATCH(O$7,'Raw Data Linear'!$1:$1,0))=0,ISNA(INDEX('Raw Data Linear'!$1:$1048576,$B278,MATCH(O$7,'Raw Data Linear'!$1:$1,0)))),"",INDEX('Raw Data Linear'!$1:$1048576,$B278,MATCH(O$7,'Raw Data Linear'!$1:$1,0)))</f>
        <v>54.66</v>
      </c>
      <c r="P278" s="18" t="str">
        <f>IF(OR(INDEX('Raw Data Linear'!$1:$1048576,$B278,MATCH(P$7,'Raw Data Linear'!$1:$1,0))=0,ISNA(INDEX('Raw Data Linear'!$1:$1048576,$B278,MATCH(P$7,'Raw Data Linear'!$1:$1,0)))),"",INDEX('Raw Data Linear'!$1:$1048576,$B278,MATCH(P$7,'Raw Data Linear'!$1:$1,0)))</f>
        <v>105+70.08</v>
      </c>
      <c r="Q278" s="18">
        <f>IF(OR(INDEX('Raw Data Linear'!$1:$1048576,$B278,MATCH(Q$7,'Raw Data Linear'!$1:$1,0))=0,ISNA(INDEX('Raw Data Linear'!$1:$1048576,$B278,MATCH(Q$7,'Raw Data Linear'!$1:$1,0)))),"",INDEX('Raw Data Linear'!$1:$1048576,$B278,MATCH(Q$7,'Raw Data Linear'!$1:$1,0)))</f>
        <v>54.66</v>
      </c>
      <c r="R278" s="18" t="str">
        <f>IF(OR(INDEX('Raw Data Linear'!$1:$1048576,$B278,MATCH(R$7,'Raw Data Linear'!$1:$1,0))=0,ISNA(INDEX('Raw Data Linear'!$1:$1048576,$B278,MATCH(R$7,'Raw Data Linear'!$1:$1,0)))),"",INDEX('Raw Data Linear'!$1:$1048576,$B278,MATCH(R$7,'Raw Data Linear'!$1:$1,0)))</f>
        <v>RELOCATE</v>
      </c>
      <c r="S278" s="18" t="str">
        <f>IF(OR(INDEX('Raw Data Linear'!$1:$1048576,$B278,MATCH(S$7,'Raw Data Linear'!$1:$1,0))=0,ISNA(INDEX('Raw Data Linear'!$1:$1048576,$B278,MATCH(S$7,'Raw Data Linear'!$1:$1,0)))),"",INDEX('Raw Data Linear'!$1:$1048576,$B278,MATCH(S$7,'Raw Data Linear'!$1:$1,0)))</f>
        <v>CONFLICT</v>
      </c>
      <c r="T278" s="18" t="str">
        <f>IF(OR(INDEX('Raw Data Linear'!$1:$1048576,$B278,MATCH(T$7,'Raw Data Linear'!$1:$1,0))=0,ISNA(INDEX('Raw Data Linear'!$1:$1048576,$B278,MATCH(T$7,'Raw Data Linear'!$1:$1,0)))),"",INDEX('Raw Data Linear'!$1:$1048576,$B278,MATCH(T$7,'Raw Data Linear'!$1:$1,0)))</f>
        <v>LOCATED WITHIN FOOTPRINT OF PROPOSED IMPROVEMENTS</v>
      </c>
    </row>
    <row r="279" spans="1:20" ht="48" customHeight="1" x14ac:dyDescent="0.3">
      <c r="A279" s="3">
        <f t="shared" si="13"/>
        <v>1</v>
      </c>
      <c r="B279" s="3">
        <v>123</v>
      </c>
      <c r="C279" s="19">
        <f>IF(OR(INDEX('Raw Data Linear'!$1:$1048576,$B279,MATCH(C$7,'Raw Data Linear'!$1:$1,0))=0,ISNA(INDEX('Raw Data Linear'!$1:$1048576,$B279,MATCH(C$7,'Raw Data Linear'!$1:$1,0)))),"",INDEX('Raw Data Linear'!$1:$1048576,$B279,MATCH(C$7,'Raw Data Linear'!$1:$1,0)))</f>
        <v>278</v>
      </c>
      <c r="D279" s="19" t="str">
        <f>IF(OR(INDEX('Raw Data Linear'!$1:$1048576,$B279,MATCH(D$7,'Raw Data Linear'!$1:$1,0))=0,ISNA(INDEX('Raw Data Linear'!$1:$1048576,$B279,MATCH(D$7,'Raw Data Linear'!$1:$1,0)))),"",INDEX('Raw Data Linear'!$1:$1048576,$B279,MATCH(D$7,'Raw Data Linear'!$1:$1,0)))</f>
        <v>CENTERPOINT ENERGY</v>
      </c>
      <c r="E279" s="19" t="e">
        <f>IF(OR(INDEX('Raw Data Linear'!$1:$1048576,$B279,MATCH(E$7,'Raw Data Linear'!$1:$1,0))=0,ISNA(INDEX('Raw Data Linear'!$1:$1048576,$B279,MATCH(E$7,'Raw Data Linear'!$1:$1,0)))),"",INDEX('Raw Data Linear'!$1:$1048576,$B279,MATCH(E$7,'Raw Data Linear'!$1:$1,0)))</f>
        <v>#N/A</v>
      </c>
      <c r="F279" s="19" t="str">
        <f>IF(OR(INDEX('Raw Data Linear'!$1:$1048576,$B279,MATCH(F$7,'Raw Data Linear'!$1:$1,0))=0,ISNA(INDEX('Raw Data Linear'!$1:$1048576,$B279,MATCH(F$7,'Raw Data Linear'!$1:$1,0)))),"",INDEX('Raw Data Linear'!$1:$1048576,$B279,MATCH(F$7,'Raw Data Linear'!$1:$1,0)))</f>
        <v>Gas Line</v>
      </c>
      <c r="G279" s="19"/>
      <c r="H279" s="25" t="str">
        <f>HYPERLINK(IF(OR(INDEX('Raw Data Linear'!$1:$1048576,$B279,MATCH(I$7,'Raw Data Linear'!$1:$1,0))=0,ISNA(INDEX('Raw Data Linear'!$1:$1048576,$B279,MATCH(I$7,'Raw Data Linear'!$1:$1,0)))),"",INDEX('Raw Data Linear'!$1:$1048576,$B279,MATCH(I$7,'Raw Data Linear'!$1:$1,0))),"Map")</f>
        <v>Map</v>
      </c>
      <c r="I279" s="25"/>
      <c r="J279" s="25" t="str">
        <f>HYPERLINK(IF(OR(INDEX('Raw Data Linear'!$1:$1048576,$B279,MATCH(J$7,'Raw Data Linear'!$1:$1,0))=0,ISNA(INDEX('Raw Data Linear'!$1:$1048576,$B279,MATCH(J$7,'Raw Data Linear'!$1:$1,0)))),"",INDEX('Raw Data Linear'!$1:$1048576,$B279,MATCH(J$7,'Raw Data Linear'!$1:$1,0))),"Map")</f>
        <v>Map</v>
      </c>
      <c r="K279" s="55" t="str">
        <f t="shared" si="14"/>
        <v>102+64.51</v>
      </c>
      <c r="L279" s="19"/>
      <c r="M279" s="19"/>
      <c r="N279" s="19" t="str">
        <f>IF(OR(INDEX('Raw Data Linear'!$1:$1048576,$B279,MATCH(N$7,'Raw Data Linear'!$1:$1,0))=0,ISNA(INDEX('Raw Data Linear'!$1:$1048576,$B279,MATCH(N$7,'Raw Data Linear'!$1:$1,0)))),"",INDEX('Raw Data Linear'!$1:$1048576,$B279,MATCH(N$7,'Raw Data Linear'!$1:$1,0)))</f>
        <v>102+64.51</v>
      </c>
      <c r="O279" s="19">
        <f>IF(OR(INDEX('Raw Data Linear'!$1:$1048576,$B279,MATCH(O$7,'Raw Data Linear'!$1:$1,0))=0,ISNA(INDEX('Raw Data Linear'!$1:$1048576,$B279,MATCH(O$7,'Raw Data Linear'!$1:$1,0)))),"",INDEX('Raw Data Linear'!$1:$1048576,$B279,MATCH(O$7,'Raw Data Linear'!$1:$1,0)))</f>
        <v>-62.76</v>
      </c>
      <c r="P279" s="19" t="str">
        <f>IF(OR(INDEX('Raw Data Linear'!$1:$1048576,$B279,MATCH(P$7,'Raw Data Linear'!$1:$1,0))=0,ISNA(INDEX('Raw Data Linear'!$1:$1048576,$B279,MATCH(P$7,'Raw Data Linear'!$1:$1,0)))),"",INDEX('Raw Data Linear'!$1:$1048576,$B279,MATCH(P$7,'Raw Data Linear'!$1:$1,0)))</f>
        <v>OffChain</v>
      </c>
      <c r="Q279" s="19" t="str">
        <f>IF(OR(INDEX('Raw Data Linear'!$1:$1048576,$B279,MATCH(Q$7,'Raw Data Linear'!$1:$1,0))=0,ISNA(INDEX('Raw Data Linear'!$1:$1048576,$B279,MATCH(Q$7,'Raw Data Linear'!$1:$1,0)))),"",INDEX('Raw Data Linear'!$1:$1048576,$B279,MATCH(Q$7,'Raw Data Linear'!$1:$1,0)))</f>
        <v>OffChain</v>
      </c>
      <c r="R279" s="19" t="str">
        <f>IF(OR(INDEX('Raw Data Linear'!$1:$1048576,$B279,MATCH(R$7,'Raw Data Linear'!$1:$1,0))=0,ISNA(INDEX('Raw Data Linear'!$1:$1048576,$B279,MATCH(R$7,'Raw Data Linear'!$1:$1,0)))),"",INDEX('Raw Data Linear'!$1:$1048576,$B279,MATCH(R$7,'Raw Data Linear'!$1:$1,0)))</f>
        <v>RELOCATE</v>
      </c>
      <c r="S279" s="19" t="str">
        <f>IF(OR(INDEX('Raw Data Linear'!$1:$1048576,$B279,MATCH(S$7,'Raw Data Linear'!$1:$1,0))=0,ISNA(INDEX('Raw Data Linear'!$1:$1048576,$B279,MATCH(S$7,'Raw Data Linear'!$1:$1,0)))),"",INDEX('Raw Data Linear'!$1:$1048576,$B279,MATCH(S$7,'Raw Data Linear'!$1:$1,0)))</f>
        <v>CONFLICT</v>
      </c>
      <c r="T279" s="19" t="str">
        <f>IF(OR(INDEX('Raw Data Linear'!$1:$1048576,$B279,MATCH(T$7,'Raw Data Linear'!$1:$1,0))=0,ISNA(INDEX('Raw Data Linear'!$1:$1048576,$B279,MATCH(T$7,'Raw Data Linear'!$1:$1,0)))),"",INDEX('Raw Data Linear'!$1:$1048576,$B279,MATCH(T$7,'Raw Data Linear'!$1:$1,0)))</f>
        <v>LOCATED WITHIN FOOTPRINT OF PROPOSED IMPROVEMENTS</v>
      </c>
    </row>
    <row r="280" spans="1:20" ht="48" customHeight="1" x14ac:dyDescent="0.3">
      <c r="A280" s="3">
        <f t="shared" si="13"/>
        <v>1</v>
      </c>
      <c r="B280" s="3">
        <v>124</v>
      </c>
      <c r="C280" s="18">
        <f>IF(OR(INDEX('Raw Data Linear'!$1:$1048576,$B280,MATCH(C$7,'Raw Data Linear'!$1:$1,0))=0,ISNA(INDEX('Raw Data Linear'!$1:$1048576,$B280,MATCH(C$7,'Raw Data Linear'!$1:$1,0)))),"",INDEX('Raw Data Linear'!$1:$1048576,$B280,MATCH(C$7,'Raw Data Linear'!$1:$1,0)))</f>
        <v>279</v>
      </c>
      <c r="D280" s="18" t="str">
        <f>IF(OR(INDEX('Raw Data Linear'!$1:$1048576,$B280,MATCH(D$7,'Raw Data Linear'!$1:$1,0))=0,ISNA(INDEX('Raw Data Linear'!$1:$1048576,$B280,MATCH(D$7,'Raw Data Linear'!$1:$1,0)))),"",INDEX('Raw Data Linear'!$1:$1048576,$B280,MATCH(D$7,'Raw Data Linear'!$1:$1,0)))</f>
        <v>GVEC</v>
      </c>
      <c r="E280" s="18" t="e">
        <f>IF(OR(INDEX('Raw Data Linear'!$1:$1048576,$B280,MATCH(E$7,'Raw Data Linear'!$1:$1,0))=0,ISNA(INDEX('Raw Data Linear'!$1:$1048576,$B280,MATCH(E$7,'Raw Data Linear'!$1:$1,0)))),"",INDEX('Raw Data Linear'!$1:$1048576,$B280,MATCH(E$7,'Raw Data Linear'!$1:$1,0)))</f>
        <v>#N/A</v>
      </c>
      <c r="F280" s="18" t="str">
        <f>IF(OR(INDEX('Raw Data Linear'!$1:$1048576,$B280,MATCH(F$7,'Raw Data Linear'!$1:$1,0))=0,ISNA(INDEX('Raw Data Linear'!$1:$1048576,$B280,MATCH(F$7,'Raw Data Linear'!$1:$1,0)))),"",INDEX('Raw Data Linear'!$1:$1048576,$B280,MATCH(F$7,'Raw Data Linear'!$1:$1,0)))</f>
        <v>Electric Line Aerial</v>
      </c>
      <c r="G280" s="18"/>
      <c r="H280" s="24" t="str">
        <f>HYPERLINK(IF(OR(INDEX('Raw Data Linear'!$1:$1048576,$B280,MATCH(I$7,'Raw Data Linear'!$1:$1,0))=0,ISNA(INDEX('Raw Data Linear'!$1:$1048576,$B280,MATCH(I$7,'Raw Data Linear'!$1:$1,0)))),"",INDEX('Raw Data Linear'!$1:$1048576,$B280,MATCH(I$7,'Raw Data Linear'!$1:$1,0))),"Map")</f>
        <v>Map</v>
      </c>
      <c r="I280" s="24"/>
      <c r="J280" s="24" t="str">
        <f>HYPERLINK(IF(OR(INDEX('Raw Data Linear'!$1:$1048576,$B280,MATCH(J$7,'Raw Data Linear'!$1:$1,0))=0,ISNA(INDEX('Raw Data Linear'!$1:$1048576,$B280,MATCH(J$7,'Raw Data Linear'!$1:$1,0)))),"",INDEX('Raw Data Linear'!$1:$1048576,$B280,MATCH(J$7,'Raw Data Linear'!$1:$1,0))),"Map")</f>
        <v>Map</v>
      </c>
      <c r="K280" s="54" t="str">
        <f t="shared" si="14"/>
        <v>102+91.36</v>
      </c>
      <c r="L280" s="18"/>
      <c r="M280" s="18"/>
      <c r="N280" s="18" t="str">
        <f>IF(OR(INDEX('Raw Data Linear'!$1:$1048576,$B280,MATCH(N$7,'Raw Data Linear'!$1:$1,0))=0,ISNA(INDEX('Raw Data Linear'!$1:$1048576,$B280,MATCH(N$7,'Raw Data Linear'!$1:$1,0)))),"",INDEX('Raw Data Linear'!$1:$1048576,$B280,MATCH(N$7,'Raw Data Linear'!$1:$1,0)))</f>
        <v>102+91.36</v>
      </c>
      <c r="O280" s="18">
        <f>IF(OR(INDEX('Raw Data Linear'!$1:$1048576,$B280,MATCH(O$7,'Raw Data Linear'!$1:$1,0))=0,ISNA(INDEX('Raw Data Linear'!$1:$1048576,$B280,MATCH(O$7,'Raw Data Linear'!$1:$1,0)))),"",INDEX('Raw Data Linear'!$1:$1048576,$B280,MATCH(O$7,'Raw Data Linear'!$1:$1,0)))</f>
        <v>44.41</v>
      </c>
      <c r="P280" s="18" t="str">
        <f>IF(OR(INDEX('Raw Data Linear'!$1:$1048576,$B280,MATCH(P$7,'Raw Data Linear'!$1:$1,0))=0,ISNA(INDEX('Raw Data Linear'!$1:$1048576,$B280,MATCH(P$7,'Raw Data Linear'!$1:$1,0)))),"",INDEX('Raw Data Linear'!$1:$1048576,$B280,MATCH(P$7,'Raw Data Linear'!$1:$1,0)))</f>
        <v>103+88.06</v>
      </c>
      <c r="Q280" s="18">
        <f>IF(OR(INDEX('Raw Data Linear'!$1:$1048576,$B280,MATCH(Q$7,'Raw Data Linear'!$1:$1,0))=0,ISNA(INDEX('Raw Data Linear'!$1:$1048576,$B280,MATCH(Q$7,'Raw Data Linear'!$1:$1,0)))),"",INDEX('Raw Data Linear'!$1:$1048576,$B280,MATCH(Q$7,'Raw Data Linear'!$1:$1,0)))</f>
        <v>-69.760000000000005</v>
      </c>
      <c r="R280" s="18" t="str">
        <f>IF(OR(INDEX('Raw Data Linear'!$1:$1048576,$B280,MATCH(R$7,'Raw Data Linear'!$1:$1,0))=0,ISNA(INDEX('Raw Data Linear'!$1:$1048576,$B280,MATCH(R$7,'Raw Data Linear'!$1:$1,0)))),"",INDEX('Raw Data Linear'!$1:$1048576,$B280,MATCH(R$7,'Raw Data Linear'!$1:$1,0)))</f>
        <v>RELOCATE</v>
      </c>
      <c r="S280" s="18" t="str">
        <f>IF(OR(INDEX('Raw Data Linear'!$1:$1048576,$B280,MATCH(S$7,'Raw Data Linear'!$1:$1,0))=0,ISNA(INDEX('Raw Data Linear'!$1:$1048576,$B280,MATCH(S$7,'Raw Data Linear'!$1:$1,0)))),"",INDEX('Raw Data Linear'!$1:$1048576,$B280,MATCH(S$7,'Raw Data Linear'!$1:$1,0)))</f>
        <v>CONFLICT</v>
      </c>
      <c r="T280" s="18" t="str">
        <f>IF(OR(INDEX('Raw Data Linear'!$1:$1048576,$B280,MATCH(T$7,'Raw Data Linear'!$1:$1,0))=0,ISNA(INDEX('Raw Data Linear'!$1:$1048576,$B280,MATCH(T$7,'Raw Data Linear'!$1:$1,0)))),"",INDEX('Raw Data Linear'!$1:$1048576,$B280,MATCH(T$7,'Raw Data Linear'!$1:$1,0)))</f>
        <v>LOCATED WITHIN FOOTPRINT OF PROPOSED IMPROVEMENTS</v>
      </c>
    </row>
    <row r="281" spans="1:20" ht="48" customHeight="1" x14ac:dyDescent="0.3">
      <c r="A281" s="3">
        <f t="shared" si="13"/>
        <v>1</v>
      </c>
      <c r="B281" s="3">
        <v>125</v>
      </c>
      <c r="C281" s="19">
        <f>IF(OR(INDEX('Raw Data Linear'!$1:$1048576,$B281,MATCH(C$7,'Raw Data Linear'!$1:$1,0))=0,ISNA(INDEX('Raw Data Linear'!$1:$1048576,$B281,MATCH(C$7,'Raw Data Linear'!$1:$1,0)))),"",INDEX('Raw Data Linear'!$1:$1048576,$B281,MATCH(C$7,'Raw Data Linear'!$1:$1,0)))</f>
        <v>284</v>
      </c>
      <c r="D281" s="19" t="str">
        <f>IF(OR(INDEX('Raw Data Linear'!$1:$1048576,$B281,MATCH(D$7,'Raw Data Linear'!$1:$1,0))=0,ISNA(INDEX('Raw Data Linear'!$1:$1048576,$B281,MATCH(D$7,'Raw Data Linear'!$1:$1,0)))),"",INDEX('Raw Data Linear'!$1:$1048576,$B281,MATCH(D$7,'Raw Data Linear'!$1:$1,0)))</f>
        <v>CENTERPOINT ENERGY</v>
      </c>
      <c r="E281" s="19" t="e">
        <f>IF(OR(INDEX('Raw Data Linear'!$1:$1048576,$B281,MATCH(E$7,'Raw Data Linear'!$1:$1,0))=0,ISNA(INDEX('Raw Data Linear'!$1:$1048576,$B281,MATCH(E$7,'Raw Data Linear'!$1:$1,0)))),"",INDEX('Raw Data Linear'!$1:$1048576,$B281,MATCH(E$7,'Raw Data Linear'!$1:$1,0)))</f>
        <v>#N/A</v>
      </c>
      <c r="F281" s="19" t="str">
        <f>IF(OR(INDEX('Raw Data Linear'!$1:$1048576,$B281,MATCH(F$7,'Raw Data Linear'!$1:$1,0))=0,ISNA(INDEX('Raw Data Linear'!$1:$1048576,$B281,MATCH(F$7,'Raw Data Linear'!$1:$1,0)))),"",INDEX('Raw Data Linear'!$1:$1048576,$B281,MATCH(F$7,'Raw Data Linear'!$1:$1,0)))</f>
        <v>Gas Line</v>
      </c>
      <c r="G281" s="19"/>
      <c r="H281" s="25" t="str">
        <f>HYPERLINK(IF(OR(INDEX('Raw Data Linear'!$1:$1048576,$B281,MATCH(I$7,'Raw Data Linear'!$1:$1,0))=0,ISNA(INDEX('Raw Data Linear'!$1:$1048576,$B281,MATCH(I$7,'Raw Data Linear'!$1:$1,0)))),"",INDEX('Raw Data Linear'!$1:$1048576,$B281,MATCH(I$7,'Raw Data Linear'!$1:$1,0))),"Map")</f>
        <v>Map</v>
      </c>
      <c r="I281" s="25"/>
      <c r="J281" s="25" t="str">
        <f>HYPERLINK(IF(OR(INDEX('Raw Data Linear'!$1:$1048576,$B281,MATCH(J$7,'Raw Data Linear'!$1:$1,0))=0,ISNA(INDEX('Raw Data Linear'!$1:$1048576,$B281,MATCH(J$7,'Raw Data Linear'!$1:$1,0)))),"",INDEX('Raw Data Linear'!$1:$1048576,$B281,MATCH(J$7,'Raw Data Linear'!$1:$1,0))),"Map")</f>
        <v>Map</v>
      </c>
      <c r="K281" s="55" t="str">
        <f t="shared" si="14"/>
        <v>101+50.07</v>
      </c>
      <c r="L281" s="19"/>
      <c r="M281" s="19"/>
      <c r="N281" s="19" t="str">
        <f>IF(OR(INDEX('Raw Data Linear'!$1:$1048576,$B281,MATCH(N$7,'Raw Data Linear'!$1:$1,0))=0,ISNA(INDEX('Raw Data Linear'!$1:$1048576,$B281,MATCH(N$7,'Raw Data Linear'!$1:$1,0)))),"",INDEX('Raw Data Linear'!$1:$1048576,$B281,MATCH(N$7,'Raw Data Linear'!$1:$1,0)))</f>
        <v>101+50.07</v>
      </c>
      <c r="O281" s="19">
        <f>IF(OR(INDEX('Raw Data Linear'!$1:$1048576,$B281,MATCH(O$7,'Raw Data Linear'!$1:$1,0))=0,ISNA(INDEX('Raw Data Linear'!$1:$1048576,$B281,MATCH(O$7,'Raw Data Linear'!$1:$1,0)))),"",INDEX('Raw Data Linear'!$1:$1048576,$B281,MATCH(O$7,'Raw Data Linear'!$1:$1,0)))</f>
        <v>-67.180000000000007</v>
      </c>
      <c r="P281" s="19" t="str">
        <f>IF(OR(INDEX('Raw Data Linear'!$1:$1048576,$B281,MATCH(P$7,'Raw Data Linear'!$1:$1,0))=0,ISNA(INDEX('Raw Data Linear'!$1:$1048576,$B281,MATCH(P$7,'Raw Data Linear'!$1:$1,0)))),"",INDEX('Raw Data Linear'!$1:$1048576,$B281,MATCH(P$7,'Raw Data Linear'!$1:$1,0)))</f>
        <v>101+48.30</v>
      </c>
      <c r="Q281" s="19">
        <f>IF(OR(INDEX('Raw Data Linear'!$1:$1048576,$B281,MATCH(Q$7,'Raw Data Linear'!$1:$1,0))=0,ISNA(INDEX('Raw Data Linear'!$1:$1048576,$B281,MATCH(Q$7,'Raw Data Linear'!$1:$1,0)))),"",INDEX('Raw Data Linear'!$1:$1048576,$B281,MATCH(Q$7,'Raw Data Linear'!$1:$1,0)))</f>
        <v>-82.56</v>
      </c>
      <c r="R281" s="19" t="str">
        <f>IF(OR(INDEX('Raw Data Linear'!$1:$1048576,$B281,MATCH(R$7,'Raw Data Linear'!$1:$1,0))=0,ISNA(INDEX('Raw Data Linear'!$1:$1048576,$B281,MATCH(R$7,'Raw Data Linear'!$1:$1,0)))),"",INDEX('Raw Data Linear'!$1:$1048576,$B281,MATCH(R$7,'Raw Data Linear'!$1:$1,0)))</f>
        <v>RELOCATE</v>
      </c>
      <c r="S281" s="19" t="str">
        <f>IF(OR(INDEX('Raw Data Linear'!$1:$1048576,$B281,MATCH(S$7,'Raw Data Linear'!$1:$1,0))=0,ISNA(INDEX('Raw Data Linear'!$1:$1048576,$B281,MATCH(S$7,'Raw Data Linear'!$1:$1,0)))),"",INDEX('Raw Data Linear'!$1:$1048576,$B281,MATCH(S$7,'Raw Data Linear'!$1:$1,0)))</f>
        <v>CONFLICT</v>
      </c>
      <c r="T281" s="19" t="str">
        <f>IF(OR(INDEX('Raw Data Linear'!$1:$1048576,$B281,MATCH(T$7,'Raw Data Linear'!$1:$1,0))=0,ISNA(INDEX('Raw Data Linear'!$1:$1048576,$B281,MATCH(T$7,'Raw Data Linear'!$1:$1,0)))),"",INDEX('Raw Data Linear'!$1:$1048576,$B281,MATCH(T$7,'Raw Data Linear'!$1:$1,0)))</f>
        <v>LOCATED WITHIN FOOTPRINT OF PROPOSED IMPROVEMENTS</v>
      </c>
    </row>
    <row r="282" spans="1:20" ht="48" customHeight="1" x14ac:dyDescent="0.3">
      <c r="A282" s="3">
        <f t="shared" si="13"/>
        <v>1</v>
      </c>
      <c r="B282" s="3">
        <v>126</v>
      </c>
      <c r="C282" s="18">
        <f>IF(OR(INDEX('Raw Data Linear'!$1:$1048576,$B282,MATCH(C$7,'Raw Data Linear'!$1:$1,0))=0,ISNA(INDEX('Raw Data Linear'!$1:$1048576,$B282,MATCH(C$7,'Raw Data Linear'!$1:$1,0)))),"",INDEX('Raw Data Linear'!$1:$1048576,$B282,MATCH(C$7,'Raw Data Linear'!$1:$1,0)))</f>
        <v>287</v>
      </c>
      <c r="D282" s="18" t="str">
        <f>IF(OR(INDEX('Raw Data Linear'!$1:$1048576,$B282,MATCH(D$7,'Raw Data Linear'!$1:$1,0))=0,ISNA(INDEX('Raw Data Linear'!$1:$1048576,$B282,MATCH(D$7,'Raw Data Linear'!$1:$1,0)))),"",INDEX('Raw Data Linear'!$1:$1048576,$B282,MATCH(D$7,'Raw Data Linear'!$1:$1,0)))</f>
        <v>AT&amp;T</v>
      </c>
      <c r="E282" s="18" t="e">
        <f>IF(OR(INDEX('Raw Data Linear'!$1:$1048576,$B282,MATCH(E$7,'Raw Data Linear'!$1:$1,0))=0,ISNA(INDEX('Raw Data Linear'!$1:$1048576,$B282,MATCH(E$7,'Raw Data Linear'!$1:$1,0)))),"",INDEX('Raw Data Linear'!$1:$1048576,$B282,MATCH(E$7,'Raw Data Linear'!$1:$1,0)))</f>
        <v>#N/A</v>
      </c>
      <c r="F282" s="18" t="str">
        <f>IF(OR(INDEX('Raw Data Linear'!$1:$1048576,$B282,MATCH(F$7,'Raw Data Linear'!$1:$1,0))=0,ISNA(INDEX('Raw Data Linear'!$1:$1048576,$B282,MATCH(F$7,'Raw Data Linear'!$1:$1,0)))),"",INDEX('Raw Data Linear'!$1:$1048576,$B282,MATCH(F$7,'Raw Data Linear'!$1:$1,0)))</f>
        <v>Communications Line Underground</v>
      </c>
      <c r="G282" s="18"/>
      <c r="H282" s="24" t="str">
        <f>HYPERLINK(IF(OR(INDEX('Raw Data Linear'!$1:$1048576,$B282,MATCH(I$7,'Raw Data Linear'!$1:$1,0))=0,ISNA(INDEX('Raw Data Linear'!$1:$1048576,$B282,MATCH(I$7,'Raw Data Linear'!$1:$1,0)))),"",INDEX('Raw Data Linear'!$1:$1048576,$B282,MATCH(I$7,'Raw Data Linear'!$1:$1,0))),"Map")</f>
        <v>Map</v>
      </c>
      <c r="I282" s="24"/>
      <c r="J282" s="24" t="str">
        <f>HYPERLINK(IF(OR(INDEX('Raw Data Linear'!$1:$1048576,$B282,MATCH(J$7,'Raw Data Linear'!$1:$1,0))=0,ISNA(INDEX('Raw Data Linear'!$1:$1048576,$B282,MATCH(J$7,'Raw Data Linear'!$1:$1,0)))),"",INDEX('Raw Data Linear'!$1:$1048576,$B282,MATCH(J$7,'Raw Data Linear'!$1:$1,0))),"Map")</f>
        <v>Map</v>
      </c>
      <c r="K282" s="54" t="str">
        <f t="shared" si="14"/>
        <v>116+01.43</v>
      </c>
      <c r="L282" s="18"/>
      <c r="M282" s="18"/>
      <c r="N282" s="18" t="str">
        <f>IF(OR(INDEX('Raw Data Linear'!$1:$1048576,$B282,MATCH(N$7,'Raw Data Linear'!$1:$1,0))=0,ISNA(INDEX('Raw Data Linear'!$1:$1048576,$B282,MATCH(N$7,'Raw Data Linear'!$1:$1,0)))),"",INDEX('Raw Data Linear'!$1:$1048576,$B282,MATCH(N$7,'Raw Data Linear'!$1:$1,0)))</f>
        <v>116+01.43</v>
      </c>
      <c r="O282" s="18">
        <f>IF(OR(INDEX('Raw Data Linear'!$1:$1048576,$B282,MATCH(O$7,'Raw Data Linear'!$1:$1,0))=0,ISNA(INDEX('Raw Data Linear'!$1:$1048576,$B282,MATCH(O$7,'Raw Data Linear'!$1:$1,0)))),"",INDEX('Raw Data Linear'!$1:$1048576,$B282,MATCH(O$7,'Raw Data Linear'!$1:$1,0)))</f>
        <v>-34.78</v>
      </c>
      <c r="P282" s="18" t="str">
        <f>IF(OR(INDEX('Raw Data Linear'!$1:$1048576,$B282,MATCH(P$7,'Raw Data Linear'!$1:$1,0))=0,ISNA(INDEX('Raw Data Linear'!$1:$1048576,$B282,MATCH(P$7,'Raw Data Linear'!$1:$1,0)))),"",INDEX('Raw Data Linear'!$1:$1048576,$B282,MATCH(P$7,'Raw Data Linear'!$1:$1,0)))</f>
        <v>OffChain</v>
      </c>
      <c r="Q282" s="18" t="str">
        <f>IF(OR(INDEX('Raw Data Linear'!$1:$1048576,$B282,MATCH(Q$7,'Raw Data Linear'!$1:$1,0))=0,ISNA(INDEX('Raw Data Linear'!$1:$1048576,$B282,MATCH(Q$7,'Raw Data Linear'!$1:$1,0)))),"",INDEX('Raw Data Linear'!$1:$1048576,$B282,MATCH(Q$7,'Raw Data Linear'!$1:$1,0)))</f>
        <v>OffChain</v>
      </c>
      <c r="R282" s="18" t="str">
        <f>IF(OR(INDEX('Raw Data Linear'!$1:$1048576,$B282,MATCH(R$7,'Raw Data Linear'!$1:$1,0))=0,ISNA(INDEX('Raw Data Linear'!$1:$1048576,$B282,MATCH(R$7,'Raw Data Linear'!$1:$1,0)))),"",INDEX('Raw Data Linear'!$1:$1048576,$B282,MATCH(R$7,'Raw Data Linear'!$1:$1,0)))</f>
        <v>RELOCATE</v>
      </c>
      <c r="S282" s="18" t="str">
        <f>IF(OR(INDEX('Raw Data Linear'!$1:$1048576,$B282,MATCH(S$7,'Raw Data Linear'!$1:$1,0))=0,ISNA(INDEX('Raw Data Linear'!$1:$1048576,$B282,MATCH(S$7,'Raw Data Linear'!$1:$1,0)))),"",INDEX('Raw Data Linear'!$1:$1048576,$B282,MATCH(S$7,'Raw Data Linear'!$1:$1,0)))</f>
        <v>CONFLICT</v>
      </c>
      <c r="T282" s="18" t="str">
        <f>IF(OR(INDEX('Raw Data Linear'!$1:$1048576,$B282,MATCH(T$7,'Raw Data Linear'!$1:$1,0))=0,ISNA(INDEX('Raw Data Linear'!$1:$1048576,$B282,MATCH(T$7,'Raw Data Linear'!$1:$1,0)))),"",INDEX('Raw Data Linear'!$1:$1048576,$B282,MATCH(T$7,'Raw Data Linear'!$1:$1,0)))</f>
        <v>LOCATED WITHIN FOOTPRINT OF PROPOSED IMPROVEMENTS</v>
      </c>
    </row>
    <row r="283" spans="1:20" ht="48" customHeight="1" x14ac:dyDescent="0.3">
      <c r="A283" s="3">
        <f t="shared" si="13"/>
        <v>1</v>
      </c>
      <c r="B283" s="3">
        <v>127</v>
      </c>
      <c r="C283" s="19">
        <f>IF(OR(INDEX('Raw Data Linear'!$1:$1048576,$B283,MATCH(C$7,'Raw Data Linear'!$1:$1,0))=0,ISNA(INDEX('Raw Data Linear'!$1:$1048576,$B283,MATCH(C$7,'Raw Data Linear'!$1:$1,0)))),"",INDEX('Raw Data Linear'!$1:$1048576,$B283,MATCH(C$7,'Raw Data Linear'!$1:$1,0)))</f>
        <v>289</v>
      </c>
      <c r="D283" s="19" t="str">
        <f>IF(OR(INDEX('Raw Data Linear'!$1:$1048576,$B283,MATCH(D$7,'Raw Data Linear'!$1:$1,0))=0,ISNA(INDEX('Raw Data Linear'!$1:$1048576,$B283,MATCH(D$7,'Raw Data Linear'!$1:$1,0)))),"",INDEX('Raw Data Linear'!$1:$1048576,$B283,MATCH(D$7,'Raw Data Linear'!$1:$1,0)))</f>
        <v>AT&amp;T</v>
      </c>
      <c r="E283" s="19" t="e">
        <f>IF(OR(INDEX('Raw Data Linear'!$1:$1048576,$B283,MATCH(E$7,'Raw Data Linear'!$1:$1,0))=0,ISNA(INDEX('Raw Data Linear'!$1:$1048576,$B283,MATCH(E$7,'Raw Data Linear'!$1:$1,0)))),"",INDEX('Raw Data Linear'!$1:$1048576,$B283,MATCH(E$7,'Raw Data Linear'!$1:$1,0)))</f>
        <v>#N/A</v>
      </c>
      <c r="F283" s="19" t="str">
        <f>IF(OR(INDEX('Raw Data Linear'!$1:$1048576,$B283,MATCH(F$7,'Raw Data Linear'!$1:$1,0))=0,ISNA(INDEX('Raw Data Linear'!$1:$1048576,$B283,MATCH(F$7,'Raw Data Linear'!$1:$1,0)))),"",INDEX('Raw Data Linear'!$1:$1048576,$B283,MATCH(F$7,'Raw Data Linear'!$1:$1,0)))</f>
        <v>Communications Line Underground</v>
      </c>
      <c r="G283" s="19"/>
      <c r="H283" s="25" t="str">
        <f>HYPERLINK(IF(OR(INDEX('Raw Data Linear'!$1:$1048576,$B283,MATCH(I$7,'Raw Data Linear'!$1:$1,0))=0,ISNA(INDEX('Raw Data Linear'!$1:$1048576,$B283,MATCH(I$7,'Raw Data Linear'!$1:$1,0)))),"",INDEX('Raw Data Linear'!$1:$1048576,$B283,MATCH(I$7,'Raw Data Linear'!$1:$1,0))),"Map")</f>
        <v>Map</v>
      </c>
      <c r="I283" s="25"/>
      <c r="J283" s="25" t="str">
        <f>HYPERLINK(IF(OR(INDEX('Raw Data Linear'!$1:$1048576,$B283,MATCH(J$7,'Raw Data Linear'!$1:$1,0))=0,ISNA(INDEX('Raw Data Linear'!$1:$1048576,$B283,MATCH(J$7,'Raw Data Linear'!$1:$1,0)))),"",INDEX('Raw Data Linear'!$1:$1048576,$B283,MATCH(J$7,'Raw Data Linear'!$1:$1,0))),"Map")</f>
        <v>Map</v>
      </c>
      <c r="K283" s="55" t="str">
        <f t="shared" si="14"/>
        <v>116+08.13</v>
      </c>
      <c r="L283" s="19"/>
      <c r="M283" s="19"/>
      <c r="N283" s="19" t="str">
        <f>IF(OR(INDEX('Raw Data Linear'!$1:$1048576,$B283,MATCH(N$7,'Raw Data Linear'!$1:$1,0))=0,ISNA(INDEX('Raw Data Linear'!$1:$1048576,$B283,MATCH(N$7,'Raw Data Linear'!$1:$1,0)))),"",INDEX('Raw Data Linear'!$1:$1048576,$B283,MATCH(N$7,'Raw Data Linear'!$1:$1,0)))</f>
        <v>116+08.13</v>
      </c>
      <c r="O283" s="19">
        <f>IF(OR(INDEX('Raw Data Linear'!$1:$1048576,$B283,MATCH(O$7,'Raw Data Linear'!$1:$1,0))=0,ISNA(INDEX('Raw Data Linear'!$1:$1048576,$B283,MATCH(O$7,'Raw Data Linear'!$1:$1,0)))),"",INDEX('Raw Data Linear'!$1:$1048576,$B283,MATCH(O$7,'Raw Data Linear'!$1:$1,0)))</f>
        <v>-33.86</v>
      </c>
      <c r="P283" s="19" t="str">
        <f>IF(OR(INDEX('Raw Data Linear'!$1:$1048576,$B283,MATCH(P$7,'Raw Data Linear'!$1:$1,0))=0,ISNA(INDEX('Raw Data Linear'!$1:$1048576,$B283,MATCH(P$7,'Raw Data Linear'!$1:$1,0)))),"",INDEX('Raw Data Linear'!$1:$1048576,$B283,MATCH(P$7,'Raw Data Linear'!$1:$1,0)))</f>
        <v>OffChain</v>
      </c>
      <c r="Q283" s="19" t="str">
        <f>IF(OR(INDEX('Raw Data Linear'!$1:$1048576,$B283,MATCH(Q$7,'Raw Data Linear'!$1:$1,0))=0,ISNA(INDEX('Raw Data Linear'!$1:$1048576,$B283,MATCH(Q$7,'Raw Data Linear'!$1:$1,0)))),"",INDEX('Raw Data Linear'!$1:$1048576,$B283,MATCH(Q$7,'Raw Data Linear'!$1:$1,0)))</f>
        <v>OffChain</v>
      </c>
      <c r="R283" s="19" t="str">
        <f>IF(OR(INDEX('Raw Data Linear'!$1:$1048576,$B283,MATCH(R$7,'Raw Data Linear'!$1:$1,0))=0,ISNA(INDEX('Raw Data Linear'!$1:$1048576,$B283,MATCH(R$7,'Raw Data Linear'!$1:$1,0)))),"",INDEX('Raw Data Linear'!$1:$1048576,$B283,MATCH(R$7,'Raw Data Linear'!$1:$1,0)))</f>
        <v>RELOCATE</v>
      </c>
      <c r="S283" s="19" t="str">
        <f>IF(OR(INDEX('Raw Data Linear'!$1:$1048576,$B283,MATCH(S$7,'Raw Data Linear'!$1:$1,0))=0,ISNA(INDEX('Raw Data Linear'!$1:$1048576,$B283,MATCH(S$7,'Raw Data Linear'!$1:$1,0)))),"",INDEX('Raw Data Linear'!$1:$1048576,$B283,MATCH(S$7,'Raw Data Linear'!$1:$1,0)))</f>
        <v>CONFLICT</v>
      </c>
      <c r="T283" s="19" t="str">
        <f>IF(OR(INDEX('Raw Data Linear'!$1:$1048576,$B283,MATCH(T$7,'Raw Data Linear'!$1:$1,0))=0,ISNA(INDEX('Raw Data Linear'!$1:$1048576,$B283,MATCH(T$7,'Raw Data Linear'!$1:$1,0)))),"",INDEX('Raw Data Linear'!$1:$1048576,$B283,MATCH(T$7,'Raw Data Linear'!$1:$1,0)))</f>
        <v>LOCATED WITHIN FOOTPRINT OF PROPOSED IMPROVEMENTS</v>
      </c>
    </row>
    <row r="284" spans="1:20" ht="48" customHeight="1" x14ac:dyDescent="0.3">
      <c r="A284" s="3">
        <f t="shared" si="13"/>
        <v>1</v>
      </c>
      <c r="B284" s="3">
        <v>128</v>
      </c>
      <c r="C284" s="18">
        <f>IF(OR(INDEX('Raw Data Linear'!$1:$1048576,$B284,MATCH(C$7,'Raw Data Linear'!$1:$1,0))=0,ISNA(INDEX('Raw Data Linear'!$1:$1048576,$B284,MATCH(C$7,'Raw Data Linear'!$1:$1,0)))),"",INDEX('Raw Data Linear'!$1:$1048576,$B284,MATCH(C$7,'Raw Data Linear'!$1:$1,0)))</f>
        <v>290</v>
      </c>
      <c r="D284" s="18" t="str">
        <f>IF(OR(INDEX('Raw Data Linear'!$1:$1048576,$B284,MATCH(D$7,'Raw Data Linear'!$1:$1,0))=0,ISNA(INDEX('Raw Data Linear'!$1:$1048576,$B284,MATCH(D$7,'Raw Data Linear'!$1:$1,0)))),"",INDEX('Raw Data Linear'!$1:$1048576,$B284,MATCH(D$7,'Raw Data Linear'!$1:$1,0)))</f>
        <v>GVEC</v>
      </c>
      <c r="E284" s="18" t="e">
        <f>IF(OR(INDEX('Raw Data Linear'!$1:$1048576,$B284,MATCH(E$7,'Raw Data Linear'!$1:$1,0))=0,ISNA(INDEX('Raw Data Linear'!$1:$1048576,$B284,MATCH(E$7,'Raw Data Linear'!$1:$1,0)))),"",INDEX('Raw Data Linear'!$1:$1048576,$B284,MATCH(E$7,'Raw Data Linear'!$1:$1,0)))</f>
        <v>#N/A</v>
      </c>
      <c r="F284" s="18" t="str">
        <f>IF(OR(INDEX('Raw Data Linear'!$1:$1048576,$B284,MATCH(F$7,'Raw Data Linear'!$1:$1,0))=0,ISNA(INDEX('Raw Data Linear'!$1:$1048576,$B284,MATCH(F$7,'Raw Data Linear'!$1:$1,0)))),"",INDEX('Raw Data Linear'!$1:$1048576,$B284,MATCH(F$7,'Raw Data Linear'!$1:$1,0)))</f>
        <v>Electric Line Aerial</v>
      </c>
      <c r="G284" s="18"/>
      <c r="H284" s="24" t="str">
        <f>HYPERLINK(IF(OR(INDEX('Raw Data Linear'!$1:$1048576,$B284,MATCH(I$7,'Raw Data Linear'!$1:$1,0))=0,ISNA(INDEX('Raw Data Linear'!$1:$1048576,$B284,MATCH(I$7,'Raw Data Linear'!$1:$1,0)))),"",INDEX('Raw Data Linear'!$1:$1048576,$B284,MATCH(I$7,'Raw Data Linear'!$1:$1,0))),"Map")</f>
        <v>Map</v>
      </c>
      <c r="I284" s="24"/>
      <c r="J284" s="24" t="str">
        <f>HYPERLINK(IF(OR(INDEX('Raw Data Linear'!$1:$1048576,$B284,MATCH(J$7,'Raw Data Linear'!$1:$1,0))=0,ISNA(INDEX('Raw Data Linear'!$1:$1048576,$B284,MATCH(J$7,'Raw Data Linear'!$1:$1,0)))),"",INDEX('Raw Data Linear'!$1:$1048576,$B284,MATCH(J$7,'Raw Data Linear'!$1:$1,0))),"Map")</f>
        <v>Map</v>
      </c>
      <c r="K284" s="54" t="str">
        <f t="shared" si="14"/>
        <v>101+38.90</v>
      </c>
      <c r="L284" s="18"/>
      <c r="M284" s="18"/>
      <c r="N284" s="18" t="str">
        <f>IF(OR(INDEX('Raw Data Linear'!$1:$1048576,$B284,MATCH(N$7,'Raw Data Linear'!$1:$1,0))=0,ISNA(INDEX('Raw Data Linear'!$1:$1048576,$B284,MATCH(N$7,'Raw Data Linear'!$1:$1,0)))),"",INDEX('Raw Data Linear'!$1:$1048576,$B284,MATCH(N$7,'Raw Data Linear'!$1:$1,0)))</f>
        <v>101+38.90</v>
      </c>
      <c r="O284" s="18">
        <f>IF(OR(INDEX('Raw Data Linear'!$1:$1048576,$B284,MATCH(O$7,'Raw Data Linear'!$1:$1,0))=0,ISNA(INDEX('Raw Data Linear'!$1:$1048576,$B284,MATCH(O$7,'Raw Data Linear'!$1:$1,0)))),"",INDEX('Raw Data Linear'!$1:$1048576,$B284,MATCH(O$7,'Raw Data Linear'!$1:$1,0)))</f>
        <v>-57.63</v>
      </c>
      <c r="P284" s="18" t="str">
        <f>IF(OR(INDEX('Raw Data Linear'!$1:$1048576,$B284,MATCH(P$7,'Raw Data Linear'!$1:$1,0))=0,ISNA(INDEX('Raw Data Linear'!$1:$1048576,$B284,MATCH(P$7,'Raw Data Linear'!$1:$1,0)))),"",INDEX('Raw Data Linear'!$1:$1048576,$B284,MATCH(P$7,'Raw Data Linear'!$1:$1,0)))</f>
        <v>101+54.72</v>
      </c>
      <c r="Q284" s="18">
        <f>IF(OR(INDEX('Raw Data Linear'!$1:$1048576,$B284,MATCH(Q$7,'Raw Data Linear'!$1:$1,0))=0,ISNA(INDEX('Raw Data Linear'!$1:$1048576,$B284,MATCH(Q$7,'Raw Data Linear'!$1:$1,0)))),"",INDEX('Raw Data Linear'!$1:$1048576,$B284,MATCH(Q$7,'Raw Data Linear'!$1:$1,0)))</f>
        <v>-90.54</v>
      </c>
      <c r="R284" s="18" t="str">
        <f>IF(OR(INDEX('Raw Data Linear'!$1:$1048576,$B284,MATCH(R$7,'Raw Data Linear'!$1:$1,0))=0,ISNA(INDEX('Raw Data Linear'!$1:$1048576,$B284,MATCH(R$7,'Raw Data Linear'!$1:$1,0)))),"",INDEX('Raw Data Linear'!$1:$1048576,$B284,MATCH(R$7,'Raw Data Linear'!$1:$1,0)))</f>
        <v>RELOCATE</v>
      </c>
      <c r="S284" s="18" t="str">
        <f>IF(OR(INDEX('Raw Data Linear'!$1:$1048576,$B284,MATCH(S$7,'Raw Data Linear'!$1:$1,0))=0,ISNA(INDEX('Raw Data Linear'!$1:$1048576,$B284,MATCH(S$7,'Raw Data Linear'!$1:$1,0)))),"",INDEX('Raw Data Linear'!$1:$1048576,$B284,MATCH(S$7,'Raw Data Linear'!$1:$1,0)))</f>
        <v>CONFLICT</v>
      </c>
      <c r="T284" s="18" t="str">
        <f>IF(OR(INDEX('Raw Data Linear'!$1:$1048576,$B284,MATCH(T$7,'Raw Data Linear'!$1:$1,0))=0,ISNA(INDEX('Raw Data Linear'!$1:$1048576,$B284,MATCH(T$7,'Raw Data Linear'!$1:$1,0)))),"",INDEX('Raw Data Linear'!$1:$1048576,$B284,MATCH(T$7,'Raw Data Linear'!$1:$1,0)))</f>
        <v>LOCATED WITHIN FOOTPRINT OF PROPOSED IMPROVEMENTS</v>
      </c>
    </row>
    <row r="285" spans="1:20" ht="48" customHeight="1" x14ac:dyDescent="0.3">
      <c r="A285" s="3">
        <f t="shared" si="13"/>
        <v>1</v>
      </c>
      <c r="B285" s="3">
        <v>129</v>
      </c>
      <c r="C285" s="19">
        <f>IF(OR(INDEX('Raw Data Linear'!$1:$1048576,$B285,MATCH(C$7,'Raw Data Linear'!$1:$1,0))=0,ISNA(INDEX('Raw Data Linear'!$1:$1048576,$B285,MATCH(C$7,'Raw Data Linear'!$1:$1,0)))),"",INDEX('Raw Data Linear'!$1:$1048576,$B285,MATCH(C$7,'Raw Data Linear'!$1:$1,0)))</f>
        <v>294</v>
      </c>
      <c r="D285" s="19" t="str">
        <f>IF(OR(INDEX('Raw Data Linear'!$1:$1048576,$B285,MATCH(D$7,'Raw Data Linear'!$1:$1,0))=0,ISNA(INDEX('Raw Data Linear'!$1:$1048576,$B285,MATCH(D$7,'Raw Data Linear'!$1:$1,0)))),"",INDEX('Raw Data Linear'!$1:$1048576,$B285,MATCH(D$7,'Raw Data Linear'!$1:$1,0)))</f>
        <v>AT&amp;T</v>
      </c>
      <c r="E285" s="19" t="e">
        <f>IF(OR(INDEX('Raw Data Linear'!$1:$1048576,$B285,MATCH(E$7,'Raw Data Linear'!$1:$1,0))=0,ISNA(INDEX('Raw Data Linear'!$1:$1048576,$B285,MATCH(E$7,'Raw Data Linear'!$1:$1,0)))),"",INDEX('Raw Data Linear'!$1:$1048576,$B285,MATCH(E$7,'Raw Data Linear'!$1:$1,0)))</f>
        <v>#N/A</v>
      </c>
      <c r="F285" s="19" t="str">
        <f>IF(OR(INDEX('Raw Data Linear'!$1:$1048576,$B285,MATCH(F$7,'Raw Data Linear'!$1:$1,0))=0,ISNA(INDEX('Raw Data Linear'!$1:$1048576,$B285,MATCH(F$7,'Raw Data Linear'!$1:$1,0)))),"",INDEX('Raw Data Linear'!$1:$1048576,$B285,MATCH(F$7,'Raw Data Linear'!$1:$1,0)))</f>
        <v>Communications Line Underground</v>
      </c>
      <c r="G285" s="19"/>
      <c r="H285" s="25" t="str">
        <f>HYPERLINK(IF(OR(INDEX('Raw Data Linear'!$1:$1048576,$B285,MATCH(I$7,'Raw Data Linear'!$1:$1,0))=0,ISNA(INDEX('Raw Data Linear'!$1:$1048576,$B285,MATCH(I$7,'Raw Data Linear'!$1:$1,0)))),"",INDEX('Raw Data Linear'!$1:$1048576,$B285,MATCH(I$7,'Raw Data Linear'!$1:$1,0))),"Map")</f>
        <v>Map</v>
      </c>
      <c r="I285" s="25"/>
      <c r="J285" s="25" t="str">
        <f>HYPERLINK(IF(OR(INDEX('Raw Data Linear'!$1:$1048576,$B285,MATCH(J$7,'Raw Data Linear'!$1:$1,0))=0,ISNA(INDEX('Raw Data Linear'!$1:$1048576,$B285,MATCH(J$7,'Raw Data Linear'!$1:$1,0)))),"",INDEX('Raw Data Linear'!$1:$1048576,$B285,MATCH(J$7,'Raw Data Linear'!$1:$1,0))),"Map")</f>
        <v>Map</v>
      </c>
      <c r="K285" s="55" t="str">
        <f t="shared" si="14"/>
        <v>101+06.37</v>
      </c>
      <c r="L285" s="19"/>
      <c r="M285" s="19"/>
      <c r="N285" s="19" t="str">
        <f>IF(OR(INDEX('Raw Data Linear'!$1:$1048576,$B285,MATCH(N$7,'Raw Data Linear'!$1:$1,0))=0,ISNA(INDEX('Raw Data Linear'!$1:$1048576,$B285,MATCH(N$7,'Raw Data Linear'!$1:$1,0)))),"",INDEX('Raw Data Linear'!$1:$1048576,$B285,MATCH(N$7,'Raw Data Linear'!$1:$1,0)))</f>
        <v>101+06.37</v>
      </c>
      <c r="O285" s="19">
        <f>IF(OR(INDEX('Raw Data Linear'!$1:$1048576,$B285,MATCH(O$7,'Raw Data Linear'!$1:$1,0))=0,ISNA(INDEX('Raw Data Linear'!$1:$1048576,$B285,MATCH(O$7,'Raw Data Linear'!$1:$1,0)))),"",INDEX('Raw Data Linear'!$1:$1048576,$B285,MATCH(O$7,'Raw Data Linear'!$1:$1,0)))</f>
        <v>19</v>
      </c>
      <c r="P285" s="19" t="str">
        <f>IF(OR(INDEX('Raw Data Linear'!$1:$1048576,$B285,MATCH(P$7,'Raw Data Linear'!$1:$1,0))=0,ISNA(INDEX('Raw Data Linear'!$1:$1048576,$B285,MATCH(P$7,'Raw Data Linear'!$1:$1,0)))),"",INDEX('Raw Data Linear'!$1:$1048576,$B285,MATCH(P$7,'Raw Data Linear'!$1:$1,0)))</f>
        <v>116+10.54</v>
      </c>
      <c r="Q285" s="19">
        <f>IF(OR(INDEX('Raw Data Linear'!$1:$1048576,$B285,MATCH(Q$7,'Raw Data Linear'!$1:$1,0))=0,ISNA(INDEX('Raw Data Linear'!$1:$1048576,$B285,MATCH(Q$7,'Raw Data Linear'!$1:$1,0)))),"",INDEX('Raw Data Linear'!$1:$1048576,$B285,MATCH(Q$7,'Raw Data Linear'!$1:$1,0)))</f>
        <v>-33.18</v>
      </c>
      <c r="R285" s="19" t="str">
        <f>IF(OR(INDEX('Raw Data Linear'!$1:$1048576,$B285,MATCH(R$7,'Raw Data Linear'!$1:$1,0))=0,ISNA(INDEX('Raw Data Linear'!$1:$1048576,$B285,MATCH(R$7,'Raw Data Linear'!$1:$1,0)))),"",INDEX('Raw Data Linear'!$1:$1048576,$B285,MATCH(R$7,'Raw Data Linear'!$1:$1,0)))</f>
        <v>RELOCATE</v>
      </c>
      <c r="S285" s="19" t="str">
        <f>IF(OR(INDEX('Raw Data Linear'!$1:$1048576,$B285,MATCH(S$7,'Raw Data Linear'!$1:$1,0))=0,ISNA(INDEX('Raw Data Linear'!$1:$1048576,$B285,MATCH(S$7,'Raw Data Linear'!$1:$1,0)))),"",INDEX('Raw Data Linear'!$1:$1048576,$B285,MATCH(S$7,'Raw Data Linear'!$1:$1,0)))</f>
        <v>CONFLICT</v>
      </c>
      <c r="T285" s="19" t="str">
        <f>IF(OR(INDEX('Raw Data Linear'!$1:$1048576,$B285,MATCH(T$7,'Raw Data Linear'!$1:$1,0))=0,ISNA(INDEX('Raw Data Linear'!$1:$1048576,$B285,MATCH(T$7,'Raw Data Linear'!$1:$1,0)))),"",INDEX('Raw Data Linear'!$1:$1048576,$B285,MATCH(T$7,'Raw Data Linear'!$1:$1,0)))</f>
        <v>LOCATED WITHIN FOOTPRINT OF PROPOSED IMPROVEMENTS</v>
      </c>
    </row>
    <row r="286" spans="1:20" ht="48" customHeight="1" x14ac:dyDescent="0.3">
      <c r="A286" s="3">
        <f t="shared" si="13"/>
        <v>1</v>
      </c>
      <c r="B286" s="3">
        <v>130</v>
      </c>
      <c r="C286" s="18">
        <f>IF(OR(INDEX('Raw Data Linear'!$1:$1048576,$B286,MATCH(C$7,'Raw Data Linear'!$1:$1,0))=0,ISNA(INDEX('Raw Data Linear'!$1:$1048576,$B286,MATCH(C$7,'Raw Data Linear'!$1:$1,0)))),"",INDEX('Raw Data Linear'!$1:$1048576,$B286,MATCH(C$7,'Raw Data Linear'!$1:$1,0)))</f>
        <v>296</v>
      </c>
      <c r="D286" s="18" t="str">
        <f>IF(OR(INDEX('Raw Data Linear'!$1:$1048576,$B286,MATCH(D$7,'Raw Data Linear'!$1:$1,0))=0,ISNA(INDEX('Raw Data Linear'!$1:$1048576,$B286,MATCH(D$7,'Raw Data Linear'!$1:$1,0)))),"",INDEX('Raw Data Linear'!$1:$1048576,$B286,MATCH(D$7,'Raw Data Linear'!$1:$1,0)))</f>
        <v>GVEC</v>
      </c>
      <c r="E286" s="18" t="e">
        <f>IF(OR(INDEX('Raw Data Linear'!$1:$1048576,$B286,MATCH(E$7,'Raw Data Linear'!$1:$1,0))=0,ISNA(INDEX('Raw Data Linear'!$1:$1048576,$B286,MATCH(E$7,'Raw Data Linear'!$1:$1,0)))),"",INDEX('Raw Data Linear'!$1:$1048576,$B286,MATCH(E$7,'Raw Data Linear'!$1:$1,0)))</f>
        <v>#N/A</v>
      </c>
      <c r="F286" s="18" t="str">
        <f>IF(OR(INDEX('Raw Data Linear'!$1:$1048576,$B286,MATCH(F$7,'Raw Data Linear'!$1:$1,0))=0,ISNA(INDEX('Raw Data Linear'!$1:$1048576,$B286,MATCH(F$7,'Raw Data Linear'!$1:$1,0)))),"",INDEX('Raw Data Linear'!$1:$1048576,$B286,MATCH(F$7,'Raw Data Linear'!$1:$1,0)))</f>
        <v>Electric Line Aerial</v>
      </c>
      <c r="G286" s="18"/>
      <c r="H286" s="24" t="str">
        <f>HYPERLINK(IF(OR(INDEX('Raw Data Linear'!$1:$1048576,$B286,MATCH(I$7,'Raw Data Linear'!$1:$1,0))=0,ISNA(INDEX('Raw Data Linear'!$1:$1048576,$B286,MATCH(I$7,'Raw Data Linear'!$1:$1,0)))),"",INDEX('Raw Data Linear'!$1:$1048576,$B286,MATCH(I$7,'Raw Data Linear'!$1:$1,0))),"Map")</f>
        <v>Map</v>
      </c>
      <c r="I286" s="24"/>
      <c r="J286" s="24" t="str">
        <f>HYPERLINK(IF(OR(INDEX('Raw Data Linear'!$1:$1048576,$B286,MATCH(J$7,'Raw Data Linear'!$1:$1,0))=0,ISNA(INDEX('Raw Data Linear'!$1:$1048576,$B286,MATCH(J$7,'Raw Data Linear'!$1:$1,0)))),"",INDEX('Raw Data Linear'!$1:$1048576,$B286,MATCH(J$7,'Raw Data Linear'!$1:$1,0))),"Map")</f>
        <v>Map</v>
      </c>
      <c r="K286" s="54" t="str">
        <f t="shared" si="14"/>
        <v>99+59.04</v>
      </c>
      <c r="L286" s="18"/>
      <c r="M286" s="18"/>
      <c r="N286" s="18" t="str">
        <f>IF(OR(INDEX('Raw Data Linear'!$1:$1048576,$B286,MATCH(N$7,'Raw Data Linear'!$1:$1,0))=0,ISNA(INDEX('Raw Data Linear'!$1:$1048576,$B286,MATCH(N$7,'Raw Data Linear'!$1:$1,0)))),"",INDEX('Raw Data Linear'!$1:$1048576,$B286,MATCH(N$7,'Raw Data Linear'!$1:$1,0)))</f>
        <v>99+59.04</v>
      </c>
      <c r="O286" s="18">
        <f>IF(OR(INDEX('Raw Data Linear'!$1:$1048576,$B286,MATCH(O$7,'Raw Data Linear'!$1:$1,0))=0,ISNA(INDEX('Raw Data Linear'!$1:$1048576,$B286,MATCH(O$7,'Raw Data Linear'!$1:$1,0)))),"",INDEX('Raw Data Linear'!$1:$1048576,$B286,MATCH(O$7,'Raw Data Linear'!$1:$1,0)))</f>
        <v>-57.5</v>
      </c>
      <c r="P286" s="18" t="str">
        <f>IF(OR(INDEX('Raw Data Linear'!$1:$1048576,$B286,MATCH(P$7,'Raw Data Linear'!$1:$1,0))=0,ISNA(INDEX('Raw Data Linear'!$1:$1048576,$B286,MATCH(P$7,'Raw Data Linear'!$1:$1,0)))),"",INDEX('Raw Data Linear'!$1:$1048576,$B286,MATCH(P$7,'Raw Data Linear'!$1:$1,0)))</f>
        <v>155+37.82</v>
      </c>
      <c r="Q286" s="18">
        <f>IF(OR(INDEX('Raw Data Linear'!$1:$1048576,$B286,MATCH(Q$7,'Raw Data Linear'!$1:$1,0))=0,ISNA(INDEX('Raw Data Linear'!$1:$1048576,$B286,MATCH(Q$7,'Raw Data Linear'!$1:$1,0)))),"",INDEX('Raw Data Linear'!$1:$1048576,$B286,MATCH(Q$7,'Raw Data Linear'!$1:$1,0)))</f>
        <v>47.77</v>
      </c>
      <c r="R286" s="18" t="str">
        <f>IF(OR(INDEX('Raw Data Linear'!$1:$1048576,$B286,MATCH(R$7,'Raw Data Linear'!$1:$1,0))=0,ISNA(INDEX('Raw Data Linear'!$1:$1048576,$B286,MATCH(R$7,'Raw Data Linear'!$1:$1,0)))),"",INDEX('Raw Data Linear'!$1:$1048576,$B286,MATCH(R$7,'Raw Data Linear'!$1:$1,0)))</f>
        <v>RELOCATE</v>
      </c>
      <c r="S286" s="18" t="str">
        <f>IF(OR(INDEX('Raw Data Linear'!$1:$1048576,$B286,MATCH(S$7,'Raw Data Linear'!$1:$1,0))=0,ISNA(INDEX('Raw Data Linear'!$1:$1048576,$B286,MATCH(S$7,'Raw Data Linear'!$1:$1,0)))),"",INDEX('Raw Data Linear'!$1:$1048576,$B286,MATCH(S$7,'Raw Data Linear'!$1:$1,0)))</f>
        <v>CONFLICT</v>
      </c>
      <c r="T286" s="18" t="str">
        <f>IF(OR(INDEX('Raw Data Linear'!$1:$1048576,$B286,MATCH(T$7,'Raw Data Linear'!$1:$1,0))=0,ISNA(INDEX('Raw Data Linear'!$1:$1048576,$B286,MATCH(T$7,'Raw Data Linear'!$1:$1,0)))),"",INDEX('Raw Data Linear'!$1:$1048576,$B286,MATCH(T$7,'Raw Data Linear'!$1:$1,0)))</f>
        <v>LOCATED WITHIN FOOTPRINT OF PROPOSED IMPROVEMENTS</v>
      </c>
    </row>
    <row r="287" spans="1:20" ht="48" customHeight="1" x14ac:dyDescent="0.3">
      <c r="A287" s="3">
        <f t="shared" ref="A287:A289" si="15">IF(C287="","",1)</f>
        <v>1</v>
      </c>
      <c r="B287" s="3">
        <v>131</v>
      </c>
      <c r="C287" s="19">
        <f>IF(OR(INDEX('Raw Data Linear'!$1:$1048576,$B287,MATCH(C$7,'Raw Data Linear'!$1:$1,0))=0,ISNA(INDEX('Raw Data Linear'!$1:$1048576,$B287,MATCH(C$7,'Raw Data Linear'!$1:$1,0)))),"",INDEX('Raw Data Linear'!$1:$1048576,$B287,MATCH(C$7,'Raw Data Linear'!$1:$1,0)))</f>
        <v>297</v>
      </c>
      <c r="D287" s="19" t="str">
        <f>IF(OR(INDEX('Raw Data Linear'!$1:$1048576,$B287,MATCH(D$7,'Raw Data Linear'!$1:$1,0))=0,ISNA(INDEX('Raw Data Linear'!$1:$1048576,$B287,MATCH(D$7,'Raw Data Linear'!$1:$1,0)))),"",INDEX('Raw Data Linear'!$1:$1048576,$B287,MATCH(D$7,'Raw Data Linear'!$1:$1,0)))</f>
        <v>GREEN VALLEY SUD</v>
      </c>
      <c r="E287" s="19" t="e">
        <f>IF(OR(INDEX('Raw Data Linear'!$1:$1048576,$B287,MATCH(E$7,'Raw Data Linear'!$1:$1,0))=0,ISNA(INDEX('Raw Data Linear'!$1:$1048576,$B287,MATCH(E$7,'Raw Data Linear'!$1:$1,0)))),"",INDEX('Raw Data Linear'!$1:$1048576,$B287,MATCH(E$7,'Raw Data Linear'!$1:$1,0)))</f>
        <v>#N/A</v>
      </c>
      <c r="F287" s="19" t="str">
        <f>IF(OR(INDEX('Raw Data Linear'!$1:$1048576,$B287,MATCH(F$7,'Raw Data Linear'!$1:$1,0))=0,ISNA(INDEX('Raw Data Linear'!$1:$1048576,$B287,MATCH(F$7,'Raw Data Linear'!$1:$1,0)))),"",INDEX('Raw Data Linear'!$1:$1048576,$B287,MATCH(F$7,'Raw Data Linear'!$1:$1,0)))</f>
        <v>Water Line</v>
      </c>
      <c r="G287" s="19"/>
      <c r="H287" s="25" t="str">
        <f>HYPERLINK(IF(OR(INDEX('Raw Data Linear'!$1:$1048576,$B287,MATCH(I$7,'Raw Data Linear'!$1:$1,0))=0,ISNA(INDEX('Raw Data Linear'!$1:$1048576,$B287,MATCH(I$7,'Raw Data Linear'!$1:$1,0)))),"",INDEX('Raw Data Linear'!$1:$1048576,$B287,MATCH(I$7,'Raw Data Linear'!$1:$1,0))),"Map")</f>
        <v>Map</v>
      </c>
      <c r="I287" s="25"/>
      <c r="J287" s="25" t="str">
        <f>HYPERLINK(IF(OR(INDEX('Raw Data Linear'!$1:$1048576,$B287,MATCH(J$7,'Raw Data Linear'!$1:$1,0))=0,ISNA(INDEX('Raw Data Linear'!$1:$1048576,$B287,MATCH(J$7,'Raw Data Linear'!$1:$1,0)))),"",INDEX('Raw Data Linear'!$1:$1048576,$B287,MATCH(J$7,'Raw Data Linear'!$1:$1,0))),"Map")</f>
        <v>Map</v>
      </c>
      <c r="K287" s="55" t="str">
        <f t="shared" si="14"/>
        <v>99+50.97</v>
      </c>
      <c r="L287" s="19"/>
      <c r="M287" s="19"/>
      <c r="N287" s="19" t="str">
        <f>IF(OR(INDEX('Raw Data Linear'!$1:$1048576,$B287,MATCH(N$7,'Raw Data Linear'!$1:$1,0))=0,ISNA(INDEX('Raw Data Linear'!$1:$1048576,$B287,MATCH(N$7,'Raw Data Linear'!$1:$1,0)))),"",INDEX('Raw Data Linear'!$1:$1048576,$B287,MATCH(N$7,'Raw Data Linear'!$1:$1,0)))</f>
        <v>99+50.97</v>
      </c>
      <c r="O287" s="19">
        <f>IF(OR(INDEX('Raw Data Linear'!$1:$1048576,$B287,MATCH(O$7,'Raw Data Linear'!$1:$1,0))=0,ISNA(INDEX('Raw Data Linear'!$1:$1048576,$B287,MATCH(O$7,'Raw Data Linear'!$1:$1,0)))),"",INDEX('Raw Data Linear'!$1:$1048576,$B287,MATCH(O$7,'Raw Data Linear'!$1:$1,0)))</f>
        <v>33.32</v>
      </c>
      <c r="P287" s="19" t="str">
        <f>IF(OR(INDEX('Raw Data Linear'!$1:$1048576,$B287,MATCH(P$7,'Raw Data Linear'!$1:$1,0))=0,ISNA(INDEX('Raw Data Linear'!$1:$1048576,$B287,MATCH(P$7,'Raw Data Linear'!$1:$1,0)))),"",INDEX('Raw Data Linear'!$1:$1048576,$B287,MATCH(P$7,'Raw Data Linear'!$1:$1,0)))</f>
        <v>99+51.55</v>
      </c>
      <c r="Q287" s="19">
        <f>IF(OR(INDEX('Raw Data Linear'!$1:$1048576,$B287,MATCH(Q$7,'Raw Data Linear'!$1:$1,0))=0,ISNA(INDEX('Raw Data Linear'!$1:$1048576,$B287,MATCH(Q$7,'Raw Data Linear'!$1:$1,0)))),"",INDEX('Raw Data Linear'!$1:$1048576,$B287,MATCH(Q$7,'Raw Data Linear'!$1:$1,0)))</f>
        <v>53.19</v>
      </c>
      <c r="R287" s="19" t="str">
        <f>IF(OR(INDEX('Raw Data Linear'!$1:$1048576,$B287,MATCH(R$7,'Raw Data Linear'!$1:$1,0))=0,ISNA(INDEX('Raw Data Linear'!$1:$1048576,$B287,MATCH(R$7,'Raw Data Linear'!$1:$1,0)))),"",INDEX('Raw Data Linear'!$1:$1048576,$B287,MATCH(R$7,'Raw Data Linear'!$1:$1,0)))</f>
        <v>RELOCATE</v>
      </c>
      <c r="S287" s="19" t="str">
        <f>IF(OR(INDEX('Raw Data Linear'!$1:$1048576,$B287,MATCH(S$7,'Raw Data Linear'!$1:$1,0))=0,ISNA(INDEX('Raw Data Linear'!$1:$1048576,$B287,MATCH(S$7,'Raw Data Linear'!$1:$1,0)))),"",INDEX('Raw Data Linear'!$1:$1048576,$B287,MATCH(S$7,'Raw Data Linear'!$1:$1,0)))</f>
        <v>CONFLICT</v>
      </c>
      <c r="T287" s="19" t="str">
        <f>IF(OR(INDEX('Raw Data Linear'!$1:$1048576,$B287,MATCH(T$7,'Raw Data Linear'!$1:$1,0))=0,ISNA(INDEX('Raw Data Linear'!$1:$1048576,$B287,MATCH(T$7,'Raw Data Linear'!$1:$1,0)))),"",INDEX('Raw Data Linear'!$1:$1048576,$B287,MATCH(T$7,'Raw Data Linear'!$1:$1,0)))</f>
        <v>LOCATED WITHIN FOOTPRINT OF PROPOSED IMPROVEMENTS</v>
      </c>
    </row>
    <row r="288" spans="1:20" ht="48" customHeight="1" x14ac:dyDescent="0.3">
      <c r="A288" s="3">
        <f t="shared" si="15"/>
        <v>1</v>
      </c>
      <c r="B288" s="3">
        <v>132</v>
      </c>
      <c r="C288" s="18">
        <f>IF(OR(INDEX('Raw Data Linear'!$1:$1048576,$B288,MATCH(C$7,'Raw Data Linear'!$1:$1,0))=0,ISNA(INDEX('Raw Data Linear'!$1:$1048576,$B288,MATCH(C$7,'Raw Data Linear'!$1:$1,0)))),"",INDEX('Raw Data Linear'!$1:$1048576,$B288,MATCH(C$7,'Raw Data Linear'!$1:$1,0)))</f>
        <v>299</v>
      </c>
      <c r="D288" s="18" t="str">
        <f>IF(OR(INDEX('Raw Data Linear'!$1:$1048576,$B288,MATCH(D$7,'Raw Data Linear'!$1:$1,0))=0,ISNA(INDEX('Raw Data Linear'!$1:$1048576,$B288,MATCH(D$7,'Raw Data Linear'!$1:$1,0)))),"",INDEX('Raw Data Linear'!$1:$1048576,$B288,MATCH(D$7,'Raw Data Linear'!$1:$1,0)))</f>
        <v>GREEN VALLEY SUD</v>
      </c>
      <c r="E288" s="18" t="e">
        <f>IF(OR(INDEX('Raw Data Linear'!$1:$1048576,$B288,MATCH(E$7,'Raw Data Linear'!$1:$1,0))=0,ISNA(INDEX('Raw Data Linear'!$1:$1048576,$B288,MATCH(E$7,'Raw Data Linear'!$1:$1,0)))),"",INDEX('Raw Data Linear'!$1:$1048576,$B288,MATCH(E$7,'Raw Data Linear'!$1:$1,0)))</f>
        <v>#N/A</v>
      </c>
      <c r="F288" s="18" t="str">
        <f>IF(OR(INDEX('Raw Data Linear'!$1:$1048576,$B288,MATCH(F$7,'Raw Data Linear'!$1:$1,0))=0,ISNA(INDEX('Raw Data Linear'!$1:$1048576,$B288,MATCH(F$7,'Raw Data Linear'!$1:$1,0)))),"",INDEX('Raw Data Linear'!$1:$1048576,$B288,MATCH(F$7,'Raw Data Linear'!$1:$1,0)))</f>
        <v>Water Line</v>
      </c>
      <c r="G288" s="18"/>
      <c r="H288" s="24" t="str">
        <f>HYPERLINK(IF(OR(INDEX('Raw Data Linear'!$1:$1048576,$B288,MATCH(I$7,'Raw Data Linear'!$1:$1,0))=0,ISNA(INDEX('Raw Data Linear'!$1:$1048576,$B288,MATCH(I$7,'Raw Data Linear'!$1:$1,0)))),"",INDEX('Raw Data Linear'!$1:$1048576,$B288,MATCH(I$7,'Raw Data Linear'!$1:$1,0))),"Map")</f>
        <v>Map</v>
      </c>
      <c r="I288" s="24"/>
      <c r="J288" s="24" t="str">
        <f>HYPERLINK(IF(OR(INDEX('Raw Data Linear'!$1:$1048576,$B288,MATCH(J$7,'Raw Data Linear'!$1:$1,0))=0,ISNA(INDEX('Raw Data Linear'!$1:$1048576,$B288,MATCH(J$7,'Raw Data Linear'!$1:$1,0)))),"",INDEX('Raw Data Linear'!$1:$1048576,$B288,MATCH(J$7,'Raw Data Linear'!$1:$1,0))),"Map")</f>
        <v>Map</v>
      </c>
      <c r="K288" s="54" t="str">
        <f t="shared" si="14"/>
        <v>99+04.29</v>
      </c>
      <c r="L288" s="18"/>
      <c r="M288" s="18"/>
      <c r="N288" s="18" t="str">
        <f>IF(OR(INDEX('Raw Data Linear'!$1:$1048576,$B288,MATCH(N$7,'Raw Data Linear'!$1:$1,0))=0,ISNA(INDEX('Raw Data Linear'!$1:$1048576,$B288,MATCH(N$7,'Raw Data Linear'!$1:$1,0)))),"",INDEX('Raw Data Linear'!$1:$1048576,$B288,MATCH(N$7,'Raw Data Linear'!$1:$1,0)))</f>
        <v>99+04.29</v>
      </c>
      <c r="O288" s="18">
        <f>IF(OR(INDEX('Raw Data Linear'!$1:$1048576,$B288,MATCH(O$7,'Raw Data Linear'!$1:$1,0))=0,ISNA(INDEX('Raw Data Linear'!$1:$1048576,$B288,MATCH(O$7,'Raw Data Linear'!$1:$1,0)))),"",INDEX('Raw Data Linear'!$1:$1048576,$B288,MATCH(O$7,'Raw Data Linear'!$1:$1,0)))</f>
        <v>52.92</v>
      </c>
      <c r="P288" s="18" t="str">
        <f>IF(OR(INDEX('Raw Data Linear'!$1:$1048576,$B288,MATCH(P$7,'Raw Data Linear'!$1:$1,0))=0,ISNA(INDEX('Raw Data Linear'!$1:$1048576,$B288,MATCH(P$7,'Raw Data Linear'!$1:$1,0)))),"",INDEX('Raw Data Linear'!$1:$1048576,$B288,MATCH(P$7,'Raw Data Linear'!$1:$1,0)))</f>
        <v>152+29.72</v>
      </c>
      <c r="Q288" s="18">
        <f>IF(OR(INDEX('Raw Data Linear'!$1:$1048576,$B288,MATCH(Q$7,'Raw Data Linear'!$1:$1,0))=0,ISNA(INDEX('Raw Data Linear'!$1:$1048576,$B288,MATCH(Q$7,'Raw Data Linear'!$1:$1,0)))),"",INDEX('Raw Data Linear'!$1:$1048576,$B288,MATCH(Q$7,'Raw Data Linear'!$1:$1,0)))</f>
        <v>277.94</v>
      </c>
      <c r="R288" s="18" t="str">
        <f>IF(OR(INDEX('Raw Data Linear'!$1:$1048576,$B288,MATCH(R$7,'Raw Data Linear'!$1:$1,0))=0,ISNA(INDEX('Raw Data Linear'!$1:$1048576,$B288,MATCH(R$7,'Raw Data Linear'!$1:$1,0)))),"",INDEX('Raw Data Linear'!$1:$1048576,$B288,MATCH(R$7,'Raw Data Linear'!$1:$1,0)))</f>
        <v>RELOCATE</v>
      </c>
      <c r="S288" s="18" t="str">
        <f>IF(OR(INDEX('Raw Data Linear'!$1:$1048576,$B288,MATCH(S$7,'Raw Data Linear'!$1:$1,0))=0,ISNA(INDEX('Raw Data Linear'!$1:$1048576,$B288,MATCH(S$7,'Raw Data Linear'!$1:$1,0)))),"",INDEX('Raw Data Linear'!$1:$1048576,$B288,MATCH(S$7,'Raw Data Linear'!$1:$1,0)))</f>
        <v>CONFLICT</v>
      </c>
      <c r="T288" s="18" t="str">
        <f>IF(OR(INDEX('Raw Data Linear'!$1:$1048576,$B288,MATCH(T$7,'Raw Data Linear'!$1:$1,0))=0,ISNA(INDEX('Raw Data Linear'!$1:$1048576,$B288,MATCH(T$7,'Raw Data Linear'!$1:$1,0)))),"",INDEX('Raw Data Linear'!$1:$1048576,$B288,MATCH(T$7,'Raw Data Linear'!$1:$1,0)))</f>
        <v>LOCATED WITHIN FOOTPRINT OF PROPOSED IMPROVEMENTS</v>
      </c>
    </row>
    <row r="289" spans="1:20" ht="48" customHeight="1" x14ac:dyDescent="0.3">
      <c r="A289" s="3">
        <f t="shared" si="15"/>
        <v>1</v>
      </c>
      <c r="B289" s="3">
        <v>133</v>
      </c>
      <c r="C289" s="19">
        <f>IF(OR(INDEX('Raw Data Linear'!$1:$1048576,$B289,MATCH(C$7,'Raw Data Linear'!$1:$1,0))=0,ISNA(INDEX('Raw Data Linear'!$1:$1048576,$B289,MATCH(C$7,'Raw Data Linear'!$1:$1,0)))),"",INDEX('Raw Data Linear'!$1:$1048576,$B289,MATCH(C$7,'Raw Data Linear'!$1:$1,0)))</f>
        <v>300</v>
      </c>
      <c r="D289" s="19" t="str">
        <f>IF(OR(INDEX('Raw Data Linear'!$1:$1048576,$B289,MATCH(D$7,'Raw Data Linear'!$1:$1,0))=0,ISNA(INDEX('Raw Data Linear'!$1:$1048576,$B289,MATCH(D$7,'Raw Data Linear'!$1:$1,0)))),"",INDEX('Raw Data Linear'!$1:$1048576,$B289,MATCH(D$7,'Raw Data Linear'!$1:$1,0)))</f>
        <v>GREEN VALLEY SUD</v>
      </c>
      <c r="E289" s="19" t="e">
        <f>IF(OR(INDEX('Raw Data Linear'!$1:$1048576,$B289,MATCH(E$7,'Raw Data Linear'!$1:$1,0))=0,ISNA(INDEX('Raw Data Linear'!$1:$1048576,$B289,MATCH(E$7,'Raw Data Linear'!$1:$1,0)))),"",INDEX('Raw Data Linear'!$1:$1048576,$B289,MATCH(E$7,'Raw Data Linear'!$1:$1,0)))</f>
        <v>#N/A</v>
      </c>
      <c r="F289" s="19" t="str">
        <f>IF(OR(INDEX('Raw Data Linear'!$1:$1048576,$B289,MATCH(F$7,'Raw Data Linear'!$1:$1,0))=0,ISNA(INDEX('Raw Data Linear'!$1:$1048576,$B289,MATCH(F$7,'Raw Data Linear'!$1:$1,0)))),"",INDEX('Raw Data Linear'!$1:$1048576,$B289,MATCH(F$7,'Raw Data Linear'!$1:$1,0)))</f>
        <v>Water Line</v>
      </c>
      <c r="G289" s="19"/>
      <c r="H289" s="25" t="str">
        <f>HYPERLINK(IF(OR(INDEX('Raw Data Linear'!$1:$1048576,$B289,MATCH(I$7,'Raw Data Linear'!$1:$1,0))=0,ISNA(INDEX('Raw Data Linear'!$1:$1048576,$B289,MATCH(I$7,'Raw Data Linear'!$1:$1,0)))),"",INDEX('Raw Data Linear'!$1:$1048576,$B289,MATCH(I$7,'Raw Data Linear'!$1:$1,0))),"Map")</f>
        <v>Map</v>
      </c>
      <c r="I289" s="25"/>
      <c r="J289" s="25" t="str">
        <f>HYPERLINK(IF(OR(INDEX('Raw Data Linear'!$1:$1048576,$B289,MATCH(J$7,'Raw Data Linear'!$1:$1,0))=0,ISNA(INDEX('Raw Data Linear'!$1:$1048576,$B289,MATCH(J$7,'Raw Data Linear'!$1:$1,0)))),"",INDEX('Raw Data Linear'!$1:$1048576,$B289,MATCH(J$7,'Raw Data Linear'!$1:$1,0))),"Map")</f>
        <v>Map</v>
      </c>
      <c r="K289" s="55" t="str">
        <f t="shared" si="14"/>
        <v>120+01.92</v>
      </c>
      <c r="L289" s="19"/>
      <c r="M289" s="19"/>
      <c r="N289" s="19" t="str">
        <f>IF(OR(INDEX('Raw Data Linear'!$1:$1048576,$B289,MATCH(N$7,'Raw Data Linear'!$1:$1,0))=0,ISNA(INDEX('Raw Data Linear'!$1:$1048576,$B289,MATCH(N$7,'Raw Data Linear'!$1:$1,0)))),"",INDEX('Raw Data Linear'!$1:$1048576,$B289,MATCH(N$7,'Raw Data Linear'!$1:$1,0)))</f>
        <v>120+01.92</v>
      </c>
      <c r="O289" s="19">
        <f>IF(OR(INDEX('Raw Data Linear'!$1:$1048576,$B289,MATCH(O$7,'Raw Data Linear'!$1:$1,0))=0,ISNA(INDEX('Raw Data Linear'!$1:$1048576,$B289,MATCH(O$7,'Raw Data Linear'!$1:$1,0)))),"",INDEX('Raw Data Linear'!$1:$1048576,$B289,MATCH(O$7,'Raw Data Linear'!$1:$1,0)))</f>
        <v>-56.44</v>
      </c>
      <c r="P289" s="19" t="str">
        <f>IF(OR(INDEX('Raw Data Linear'!$1:$1048576,$B289,MATCH(P$7,'Raw Data Linear'!$1:$1,0))=0,ISNA(INDEX('Raw Data Linear'!$1:$1048576,$B289,MATCH(P$7,'Raw Data Linear'!$1:$1,0)))),"",INDEX('Raw Data Linear'!$1:$1048576,$B289,MATCH(P$7,'Raw Data Linear'!$1:$1,0)))</f>
        <v>119+88.32</v>
      </c>
      <c r="Q289" s="19">
        <f>IF(OR(INDEX('Raw Data Linear'!$1:$1048576,$B289,MATCH(Q$7,'Raw Data Linear'!$1:$1,0))=0,ISNA(INDEX('Raw Data Linear'!$1:$1048576,$B289,MATCH(Q$7,'Raw Data Linear'!$1:$1,0)))),"",INDEX('Raw Data Linear'!$1:$1048576,$B289,MATCH(Q$7,'Raw Data Linear'!$1:$1,0)))</f>
        <v>-56.84</v>
      </c>
      <c r="R289" s="19" t="str">
        <f>IF(OR(INDEX('Raw Data Linear'!$1:$1048576,$B289,MATCH(R$7,'Raw Data Linear'!$1:$1,0))=0,ISNA(INDEX('Raw Data Linear'!$1:$1048576,$B289,MATCH(R$7,'Raw Data Linear'!$1:$1,0)))),"",INDEX('Raw Data Linear'!$1:$1048576,$B289,MATCH(R$7,'Raw Data Linear'!$1:$1,0)))</f>
        <v>RELOCATE</v>
      </c>
      <c r="S289" s="19" t="str">
        <f>IF(OR(INDEX('Raw Data Linear'!$1:$1048576,$B289,MATCH(S$7,'Raw Data Linear'!$1:$1,0))=0,ISNA(INDEX('Raw Data Linear'!$1:$1048576,$B289,MATCH(S$7,'Raw Data Linear'!$1:$1,0)))),"",INDEX('Raw Data Linear'!$1:$1048576,$B289,MATCH(S$7,'Raw Data Linear'!$1:$1,0)))</f>
        <v>CONFLICT</v>
      </c>
      <c r="T289" s="19" t="str">
        <f>IF(OR(INDEX('Raw Data Linear'!$1:$1048576,$B289,MATCH(T$7,'Raw Data Linear'!$1:$1,0))=0,ISNA(INDEX('Raw Data Linear'!$1:$1048576,$B289,MATCH(T$7,'Raw Data Linear'!$1:$1,0)))),"",INDEX('Raw Data Linear'!$1:$1048576,$B289,MATCH(T$7,'Raw Data Linear'!$1:$1,0)))</f>
        <v>LOCATED WITHIN FOOTPRINT OF PROPOSED IMPROVEMENTS</v>
      </c>
    </row>
    <row r="290" spans="1:20" ht="34.950000000000003" customHeight="1" x14ac:dyDescent="0.3">
      <c r="C290" s="18" t="str">
        <f>IF(OR(INDEX('Raw Data Linear'!$1:$1048576,$B290,MATCH(C$7,'Raw Data Linear'!$1:$1,0))=0,ISNA(INDEX('Raw Data Linear'!$1:$1048576,$B290,MATCH(C$7,'Raw Data Linear'!$1:$1,0)))),"",INDEX('Raw Data Linear'!$1:$1048576,$B290,MATCH(C$7,'Raw Data Linear'!$1:$1,0)))</f>
        <v/>
      </c>
      <c r="D290" s="18" t="str">
        <f>IF(OR(INDEX('Raw Data Linear'!$1:$1048576,$B290,MATCH(D$7,'Raw Data Linear'!$1:$1,0))=0,ISNA(INDEX('Raw Data Linear'!$1:$1048576,$B290,MATCH(D$7,'Raw Data Linear'!$1:$1,0)))),"",INDEX('Raw Data Linear'!$1:$1048576,$B290,MATCH(D$7,'Raw Data Linear'!$1:$1,0)))</f>
        <v/>
      </c>
      <c r="E290" s="18" t="e">
        <f>IF(OR(INDEX('Raw Data Linear'!$1:$1048576,$B290,MATCH(E$7,'Raw Data Linear'!$1:$1,0))=0,ISNA(INDEX('Raw Data Linear'!$1:$1048576,$B290,MATCH(E$7,'Raw Data Linear'!$1:$1,0)))),"",INDEX('Raw Data Linear'!$1:$1048576,$B290,MATCH(E$7,'Raw Data Linear'!$1:$1,0)))</f>
        <v>#N/A</v>
      </c>
      <c r="F290" s="18" t="str">
        <f>IF(OR(INDEX('Raw Data Linear'!$1:$1048576,$B290,MATCH(F$7,'Raw Data Linear'!$1:$1,0))=0,ISNA(INDEX('Raw Data Linear'!$1:$1048576,$B290,MATCH(F$7,'Raw Data Linear'!$1:$1,0)))),"",INDEX('Raw Data Linear'!$1:$1048576,$B290,MATCH(F$7,'Raw Data Linear'!$1:$1,0)))</f>
        <v/>
      </c>
      <c r="G290" s="18"/>
      <c r="H290" s="24"/>
      <c r="I290" s="24"/>
      <c r="J290" s="24"/>
      <c r="K290" s="54" t="str">
        <f t="shared" si="14"/>
        <v/>
      </c>
      <c r="L290" s="18"/>
      <c r="M290" s="18"/>
      <c r="N290" s="18" t="str">
        <f>IF(OR(INDEX('Raw Data Linear'!$1:$1048576,$B290,MATCH(N$7,'Raw Data Linear'!$1:$1,0))=0,ISNA(INDEX('Raw Data Linear'!$1:$1048576,$B290,MATCH(N$7,'Raw Data Linear'!$1:$1,0)))),"",INDEX('Raw Data Linear'!$1:$1048576,$B290,MATCH(N$7,'Raw Data Linear'!$1:$1,0)))</f>
        <v/>
      </c>
      <c r="O290" s="18" t="str">
        <f>IF(OR(INDEX('Raw Data Linear'!$1:$1048576,$B290,MATCH(O$7,'Raw Data Linear'!$1:$1,0))=0,ISNA(INDEX('Raw Data Linear'!$1:$1048576,$B290,MATCH(O$7,'Raw Data Linear'!$1:$1,0)))),"",INDEX('Raw Data Linear'!$1:$1048576,$B290,MATCH(O$7,'Raw Data Linear'!$1:$1,0)))</f>
        <v/>
      </c>
      <c r="P290" s="18" t="str">
        <f>IF(OR(INDEX('Raw Data Linear'!$1:$1048576,$B290,MATCH(P$7,'Raw Data Linear'!$1:$1,0))=0,ISNA(INDEX('Raw Data Linear'!$1:$1048576,$B290,MATCH(P$7,'Raw Data Linear'!$1:$1,0)))),"",INDEX('Raw Data Linear'!$1:$1048576,$B290,MATCH(P$7,'Raw Data Linear'!$1:$1,0)))</f>
        <v/>
      </c>
      <c r="Q290" s="18" t="str">
        <f>IF(OR(INDEX('Raw Data Linear'!$1:$1048576,$B290,MATCH(Q$7,'Raw Data Linear'!$1:$1,0))=0,ISNA(INDEX('Raw Data Linear'!$1:$1048576,$B290,MATCH(Q$7,'Raw Data Linear'!$1:$1,0)))),"",INDEX('Raw Data Linear'!$1:$1048576,$B290,MATCH(Q$7,'Raw Data Linear'!$1:$1,0)))</f>
        <v/>
      </c>
      <c r="R290" s="18" t="str">
        <f>IF(OR(INDEX('Raw Data Linear'!$1:$1048576,$B290,MATCH(R$7,'Raw Data Linear'!$1:$1,0))=0,ISNA(INDEX('Raw Data Linear'!$1:$1048576,$B290,MATCH(R$7,'Raw Data Linear'!$1:$1,0)))),"",INDEX('Raw Data Linear'!$1:$1048576,$B290,MATCH(R$7,'Raw Data Linear'!$1:$1,0)))</f>
        <v/>
      </c>
      <c r="S290" s="18" t="str">
        <f>IF(OR(INDEX('Raw Data Linear'!$1:$1048576,$B290,MATCH(S$7,'Raw Data Linear'!$1:$1,0))=0,ISNA(INDEX('Raw Data Linear'!$1:$1048576,$B290,MATCH(S$7,'Raw Data Linear'!$1:$1,0)))),"",INDEX('Raw Data Linear'!$1:$1048576,$B290,MATCH(S$7,'Raw Data Linear'!$1:$1,0)))</f>
        <v/>
      </c>
      <c r="T290" s="18" t="str">
        <f>IF(OR(INDEX('Raw Data Linear'!$1:$1048576,$B290,MATCH(T$7,'Raw Data Linear'!$1:$1,0))=0,ISNA(INDEX('Raw Data Linear'!$1:$1048576,$B290,MATCH(T$7,'Raw Data Linear'!$1:$1,0)))),"",INDEX('Raw Data Linear'!$1:$1048576,$B290,MATCH(T$7,'Raw Data Linear'!$1:$1,0)))</f>
        <v/>
      </c>
    </row>
  </sheetData>
  <mergeCells count="22">
    <mergeCell ref="H2:H5"/>
    <mergeCell ref="C2:C5"/>
    <mergeCell ref="D2:D5"/>
    <mergeCell ref="E2:E5"/>
    <mergeCell ref="F2:F5"/>
    <mergeCell ref="G2:G5"/>
    <mergeCell ref="I2:I5"/>
    <mergeCell ref="J2:J5"/>
    <mergeCell ref="L2:M2"/>
    <mergeCell ref="N2:Q2"/>
    <mergeCell ref="R2:R5"/>
    <mergeCell ref="T2:T5"/>
    <mergeCell ref="K3:K5"/>
    <mergeCell ref="N3:O3"/>
    <mergeCell ref="P3:Q3"/>
    <mergeCell ref="L4:L5"/>
    <mergeCell ref="M4:M5"/>
    <mergeCell ref="N4:N5"/>
    <mergeCell ref="O4:O5"/>
    <mergeCell ref="P4:P5"/>
    <mergeCell ref="Q4:Q5"/>
    <mergeCell ref="S2:S5"/>
  </mergeCells>
  <printOptions horizontalCentered="1"/>
  <pageMargins left="0.7" right="0.7" top="0.75" bottom="0.75" header="0.3" footer="0.3"/>
  <pageSetup paperSize="3" scale="52" fitToHeight="0" orientation="landscape" r:id="rId1"/>
  <headerFooter>
    <oddHeader>&amp;L&amp;"-,Bold"&amp;10&amp;K000000Klein Road
Project: NB 18- 026
New Braunfels, TX
From: Walnut Ave to FM 725&amp;C&amp;14&amp;G&amp;R&amp;"-,Bold"&amp;10Page &amp;P
&amp;D</oddHeader>
  </headerFooter>
  <rowBreaks count="1" manualBreakCount="1">
    <brk id="155" max="17" man="1"/>
  </rowBreak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5" name="Button 1">
              <controlPr defaultSize="0" print="0" autoFill="0" autoPict="0" macro="[0]!BuildInventory">
                <anchor moveWithCells="1" sizeWithCells="1">
                  <from>
                    <xdr:col>21</xdr:col>
                    <xdr:colOff>76200</xdr:colOff>
                    <xdr:row>1</xdr:row>
                    <xdr:rowOff>274320</xdr:rowOff>
                  </from>
                  <to>
                    <xdr:col>22</xdr:col>
                    <xdr:colOff>1264920</xdr:colOff>
                    <xdr:row>3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UtilityMatrix</vt:lpstr>
      <vt:lpstr>Utility Contacts</vt:lpstr>
      <vt:lpstr>Raw Data Points</vt:lpstr>
      <vt:lpstr>Raw Data Linear</vt:lpstr>
      <vt:lpstr>UtilityMatrixSeperated</vt:lpstr>
      <vt:lpstr>'Utility Contacts'!Print_Area</vt:lpstr>
      <vt:lpstr>UtilityMatrix!Print_Area</vt:lpstr>
      <vt:lpstr>UtilityMatrixSeperated!Print_Area</vt:lpstr>
      <vt:lpstr>UtilityMatrix!Print_Titles</vt:lpstr>
      <vt:lpstr>UtilityMatrixSeperated!Print_Titles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Vela @PD</dc:creator>
  <cp:lastModifiedBy>Tyler Dube @PD</cp:lastModifiedBy>
  <cp:lastPrinted>2019-11-22T17:19:15Z</cp:lastPrinted>
  <dcterms:created xsi:type="dcterms:W3CDTF">2019-09-10T15:19:58Z</dcterms:created>
  <dcterms:modified xsi:type="dcterms:W3CDTF">2020-02-17T17:51:22Z</dcterms:modified>
</cp:coreProperties>
</file>